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Upgrade to Full" sheetId="2" state="visible" r:id="rId2"/>
    <sheet xmlns:r="http://schemas.openxmlformats.org/officeDocument/2006/relationships" name="Settings" sheetId="3" state="visible" r:id="rId3"/>
    <sheet xmlns:r="http://schemas.openxmlformats.org/officeDocument/2006/relationships" name="Dashboard" sheetId="4" state="visible" r:id="rId4"/>
    <sheet xmlns:r="http://schemas.openxmlformats.org/officeDocument/2006/relationships" name="Holdings" sheetId="5" state="visible" r:id="rId5"/>
    <sheet xmlns:r="http://schemas.openxmlformats.org/officeDocument/2006/relationships" name="Dividend Log" sheetId="6" state="visible" r:id="rId6"/>
    <sheet xmlns:r="http://schemas.openxmlformats.org/officeDocument/2006/relationships" name="Dividend Income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$#,##0;[Red]-$#,##0"/>
    <numFmt numFmtId="165" formatCode="yyyy-mm-dd"/>
    <numFmt numFmtId="166" formatCode="0.0%"/>
    <numFmt numFmtId="167" formatCode="#,##0.####"/>
    <numFmt numFmtId="168" formatCode="$#,##0.00;[Red]-$#,##0.00"/>
    <numFmt numFmtId="169" formatCode="$#,##0.0000"/>
  </numFmts>
  <fonts count="14">
    <font>
      <name val="Calibri"/>
      <family val="2"/>
      <color theme="1"/>
      <sz val="11"/>
      <scheme val="minor"/>
    </font>
    <font>
      <b val="1"/>
      <color rgb="001F3A5F"/>
      <sz val="18"/>
    </font>
    <font>
      <i val="1"/>
      <color rgb="00667085"/>
      <sz val="10"/>
    </font>
    <font>
      <b val="1"/>
      <color rgb="00B42318"/>
    </font>
    <font>
      <b val="1"/>
    </font>
    <font>
      <b val="1"/>
      <color rgb="00FFFFFF"/>
      <sz val="12"/>
    </font>
    <font>
      <b val="1"/>
      <color rgb="00FFFFFF"/>
    </font>
    <font>
      <b val="1"/>
      <color rgb="001F3A5F"/>
    </font>
    <font>
      <b val="1"/>
      <color rgb="002A9D8F"/>
    </font>
    <font>
      <b val="1"/>
      <color rgb="00FFFFFF"/>
      <sz val="10"/>
    </font>
    <font>
      <b val="1"/>
      <color rgb="001F3A5F"/>
      <sz val="12"/>
    </font>
    <font>
      <color rgb="00667085"/>
    </font>
    <font>
      <i val="1"/>
      <color rgb="00667085"/>
    </font>
    <font>
      <b val="1"/>
      <color rgb="00FFFFFF"/>
      <sz val="14"/>
    </font>
  </fonts>
  <fills count="8">
    <fill>
      <patternFill/>
    </fill>
    <fill>
      <patternFill patternType="gray125"/>
    </fill>
    <fill>
      <patternFill patternType="solid">
        <fgColor rgb="00FEE4E2"/>
      </patternFill>
    </fill>
    <fill>
      <patternFill patternType="solid">
        <fgColor rgb="00FFF4CC"/>
      </patternFill>
    </fill>
    <fill>
      <patternFill patternType="solid">
        <fgColor rgb="002A9D8F"/>
      </patternFill>
    </fill>
    <fill>
      <patternFill patternType="solid">
        <fgColor rgb="001F3A5F"/>
      </patternFill>
    </fill>
    <fill>
      <patternFill patternType="solid">
        <fgColor rgb="00E8F1F8"/>
      </patternFill>
    </fill>
    <fill>
      <patternFill patternType="solid">
        <fgColor rgb="00F3F4F6"/>
      </patternFill>
    </fill>
  </fills>
  <borders count="5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  <border>
      <left/>
      <right/>
      <top style="thin">
        <color rgb="00D0D5DD"/>
      </top>
      <bottom/>
      <diagonal/>
    </border>
    <border>
      <left/>
      <right style="thin">
        <color rgb="00D0D5DD"/>
      </right>
      <top style="thin">
        <color rgb="00D0D5DD"/>
      </top>
      <bottom/>
      <diagonal/>
    </border>
    <border>
      <left/>
      <right style="thin">
        <color rgb="00D0D5DD"/>
      </right>
      <top style="thin">
        <color rgb="00D0D5DD"/>
      </top>
      <bottom style="thin">
        <color rgb="00D0D5DD"/>
      </bottom>
      <diagonal/>
    </border>
  </borders>
  <cellStyleXfs count="1">
    <xf numFmtId="0" fontId="0" fillId="0" borderId="0"/>
  </cellStyleXfs>
  <cellXfs count="5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0" fillId="3" borderId="1" pivotButton="0" quotePrefix="0" xfId="0"/>
    <xf numFmtId="0" fontId="0" fillId="6" borderId="1" pivotButton="0" quotePrefix="0" xfId="0"/>
    <xf numFmtId="0" fontId="3" fillId="2" borderId="1" pivotButton="0" quotePrefix="0" xfId="0"/>
    <xf numFmtId="0" fontId="11" fillId="0" borderId="0" pivotButton="0" quotePrefix="0" xfId="0"/>
    <xf numFmtId="0" fontId="12" fillId="0" borderId="0" pivotButton="0" quotePrefix="0" xfId="0"/>
    <xf numFmtId="0" fontId="3" fillId="2" borderId="0" pivotButton="0" quotePrefix="0" xfId="0"/>
    <xf numFmtId="0" fontId="4" fillId="0" borderId="1" pivotButton="0" quotePrefix="0" xfId="0"/>
    <xf numFmtId="1" fontId="0" fillId="3" borderId="1" applyProtection="1" pivotButton="0" quotePrefix="0" xfId="0">
      <protection locked="0" hidden="0"/>
    </xf>
    <xf numFmtId="164" fontId="0" fillId="3" borderId="1" applyProtection="1" pivotButton="0" quotePrefix="0" xfId="0">
      <protection locked="0" hidden="0"/>
    </xf>
    <xf numFmtId="165" fontId="0" fillId="3" borderId="1" applyProtection="1" pivotButton="0" quotePrefix="0" xfId="0">
      <protection locked="0" hidden="0"/>
    </xf>
    <xf numFmtId="0" fontId="5" fillId="4" borderId="0" pivotButton="0" quotePrefix="0" xfId="0"/>
    <xf numFmtId="0" fontId="0" fillId="3" borderId="1" applyProtection="1" pivotButton="0" quotePrefix="0" xfId="0">
      <protection locked="0" hidden="0"/>
    </xf>
    <xf numFmtId="0" fontId="8" fillId="0" borderId="0" pivotButton="0" quotePrefix="0" xfId="0"/>
    <xf numFmtId="0" fontId="9" fillId="4" borderId="1" applyAlignment="1" pivotButton="0" quotePrefix="0" xfId="0">
      <alignment horizontal="center"/>
    </xf>
    <xf numFmtId="0" fontId="0" fillId="0" borderId="4" pivotButton="0" quotePrefix="0" xfId="0"/>
    <xf numFmtId="0" fontId="9" fillId="5" borderId="1" applyAlignment="1" pivotButton="0" quotePrefix="0" xfId="0">
      <alignment horizontal="center"/>
    </xf>
    <xf numFmtId="164" fontId="1" fillId="6" borderId="1" applyAlignment="1" pivotButton="0" quotePrefix="0" xfId="0">
      <alignment horizontal="center" vertical="center"/>
    </xf>
    <xf numFmtId="166" fontId="1" fillId="6" borderId="1" applyAlignment="1" pivotButton="0" quotePrefix="0" xfId="0">
      <alignment horizontal="center" vertical="center"/>
    </xf>
    <xf numFmtId="10" fontId="1" fillId="6" borderId="1" applyAlignment="1" pivotButton="0" quotePrefix="0" xfId="0">
      <alignment horizontal="center" vertical="center"/>
    </xf>
    <xf numFmtId="9" fontId="1" fillId="6" borderId="1" applyAlignment="1" pivotButton="0" quotePrefix="0" xfId="0">
      <alignment horizontal="center" vertical="center"/>
    </xf>
    <xf numFmtId="1" fontId="1" fillId="6" borderId="1" applyAlignment="1" pivotButton="0" quotePrefix="0" xfId="0">
      <alignment horizontal="center" vertical="center"/>
    </xf>
    <xf numFmtId="0" fontId="0" fillId="4" borderId="0" pivotButton="0" quotePrefix="0" xfId="0"/>
    <xf numFmtId="0" fontId="6" fillId="5" borderId="1" applyAlignment="1" pivotButton="0" quotePrefix="0" xfId="0">
      <alignment horizontal="center" vertical="center" wrapText="1"/>
    </xf>
    <xf numFmtId="1" fontId="6" fillId="5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6" borderId="1" pivotButton="0" quotePrefix="0" xfId="0"/>
    <xf numFmtId="166" fontId="0" fillId="6" borderId="1" pivotButton="0" quotePrefix="0" xfId="0"/>
    <xf numFmtId="167" fontId="0" fillId="3" borderId="1" applyProtection="1" pivotButton="0" quotePrefix="0" xfId="0">
      <protection locked="0" hidden="0"/>
    </xf>
    <xf numFmtId="168" fontId="0" fillId="3" borderId="1" applyProtection="1" pivotButton="0" quotePrefix="0" xfId="0">
      <protection locked="0" hidden="0"/>
    </xf>
    <xf numFmtId="169" fontId="0" fillId="3" borderId="1" applyProtection="1" pivotButton="0" quotePrefix="0" xfId="0">
      <protection locked="0" hidden="0"/>
    </xf>
    <xf numFmtId="164" fontId="7" fillId="6" borderId="1" pivotButton="0" quotePrefix="0" xfId="0"/>
    <xf numFmtId="10" fontId="0" fillId="6" borderId="1" pivotButton="0" quotePrefix="0" xfId="0"/>
    <xf numFmtId="168" fontId="7" fillId="6" borderId="1" pivotButton="0" quotePrefix="0" xfId="0"/>
    <xf numFmtId="168" fontId="0" fillId="6" borderId="1" pivotButton="0" quotePrefix="0" xfId="0"/>
    <xf numFmtId="10" fontId="7" fillId="6" borderId="1" pivotButton="0" quotePrefix="0" xfId="0"/>
    <xf numFmtId="0" fontId="3" fillId="0" borderId="0" pivotButton="0" quotePrefix="0" xfId="0"/>
    <xf numFmtId="0" fontId="13" fillId="4" borderId="0" pivotButton="0" quotePrefix="0" xfId="0"/>
    <xf numFmtId="0" fontId="5" fillId="5" borderId="0" pivotButton="0" quotePrefix="0" xfId="0"/>
    <xf numFmtId="0" fontId="6" fillId="5" borderId="0" applyAlignment="1" pivotButton="0" quotePrefix="0" xfId="0">
      <alignment horizontal="center"/>
    </xf>
    <xf numFmtId="0" fontId="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center" wrapText="1"/>
    </xf>
    <xf numFmtId="0" fontId="0" fillId="7" borderId="0" applyAlignment="1" pivotButton="0" quotePrefix="0" xfId="0">
      <alignment horizontal="left" wrapText="1"/>
    </xf>
    <xf numFmtId="0" fontId="0" fillId="7" borderId="0" applyAlignment="1" pivotButton="0" quotePrefix="0" xfId="0">
      <alignment horizontal="center" wrapText="1"/>
    </xf>
    <xf numFmtId="0" fontId="7" fillId="0" borderId="0" pivotButton="0" quotePrefix="0" xfId="0"/>
    <xf numFmtId="166" fontId="1" fillId="6" borderId="1" applyAlignment="1" pivotButton="0" quotePrefix="0" xfId="0">
      <alignment horizontal="center" vertical="center"/>
    </xf>
    <xf numFmtId="166" fontId="0" fillId="6" borderId="1" pivotButton="0" quotePrefix="0" xfId="0"/>
    <xf numFmtId="167" fontId="0" fillId="3" borderId="1" applyProtection="1" pivotButton="0" quotePrefix="0" xfId="0">
      <protection locked="0" hidden="0"/>
    </xf>
    <xf numFmtId="168" fontId="0" fillId="3" borderId="1" applyProtection="1" pivotButton="0" quotePrefix="0" xfId="0">
      <protection locked="0" hidden="0"/>
    </xf>
    <xf numFmtId="169" fontId="0" fillId="3" borderId="1" applyProtection="1" pivotButton="0" quotePrefix="0" xfId="0">
      <protection locked="0" hidden="0"/>
    </xf>
    <xf numFmtId="168" fontId="7" fillId="6" borderId="1" pivotButton="0" quotePrefix="0" xfId="0"/>
    <xf numFmtId="168" fontId="0" fillId="6" borderId="1" pivotButton="0" quotePrefix="0" xfId="0"/>
    <xf numFmtId="0" fontId="3" fillId="2" borderId="1" applyProtection="1" pivotButton="0" quotePrefix="0" xfId="0">
      <protection locked="0" hidden="0"/>
    </xf>
    <xf numFmtId="165" fontId="3" fillId="2" borderId="1" applyProtection="1" pivotButton="0" quotePrefix="0" xfId="0">
      <protection locked="0" hidden="0"/>
    </xf>
  </cellXfs>
  <cellStyles count="1">
    <cellStyle name="Normal" xfId="0" builtinId="0" hidden="0"/>
  </cellStyles>
  <dxfs count="2">
    <dxf>
      <font>
        <color rgb="00B42318"/>
      </font>
    </dxf>
    <dxf>
      <font>
        <color rgb="00027A4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calchubtemplates.lemonsqueezy.com/checkout/buy/95be578d-7643-4ebc-a9e6-74cfff00ef94" TargetMode="External" Id="rId1"/><Relationship Type="http://schemas.openxmlformats.org/officeDocument/2006/relationships/hyperlink" Target="https://calchubtemplates.lemonsqueezy.com/checkout/buy/874cec82-5b69-465a-90e1-64d667f8ebb3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5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15" customWidth="1" min="2" max="2"/>
  </cols>
  <sheetData>
    <row r="1"/>
    <row r="2">
      <c r="B2" s="1" t="inlineStr">
        <is>
          <t>Dividend &amp; Investment Portfolio Tracker</t>
        </is>
      </c>
    </row>
    <row r="3">
      <c r="B3" s="41" t="inlineStr">
        <is>
          <t>FREE LITE VERSION · by CalcHub Templates · see the “Upgrade to Full” tab for the complete Dividend &amp; Investment Portfolio Tracker</t>
        </is>
      </c>
    </row>
    <row r="4"/>
    <row r="5">
      <c r="B5" s="3" t="inlineStr">
        <is>
          <t>HOW TO USE:</t>
        </is>
      </c>
    </row>
    <row r="6">
      <c r="B6" s="4" t="inlineStr">
        <is>
          <t>1. Settings: choose the tracking year, your annual dividend-income goal, and edit the sector and account lists.</t>
        </is>
      </c>
    </row>
    <row r="7">
      <c r="B7" s="4" t="inlineStr">
        <is>
          <t>2. Holdings: one row per position (up to 60): ticker, name, sector, account, shares, average cost per share, current price and annual dividend per share.</t>
        </is>
      </c>
    </row>
    <row r="8">
      <c r="B8" s="4" t="inlineStr">
        <is>
          <t xml:space="preserve">   Prices are entered manually — no add-ins, no broken web links. Update them weekly or monthly and change 'Prices last updated' in Settings.</t>
        </is>
      </c>
    </row>
    <row r="9">
      <c r="B9" s="4" t="inlineStr">
        <is>
          <t xml:space="preserve">   The sheet calculates cost basis, market value, gain/loss, dividend yield, yield on cost, forward annual income, total return and portfolio weight.</t>
        </is>
      </c>
    </row>
    <row r="10">
      <c r="B10" s="4" t="inlineStr">
        <is>
          <t>3. Dividend Log: record each dividend you receive (pay date, ticker from the dropdown, amount). Mark DRIP if it was reinvested — if so, also increase your share count in Holdings.</t>
        </is>
      </c>
    </row>
    <row r="11">
      <c r="B11" s="4" t="inlineStr">
        <is>
          <t>4. Dividend Income: month-by-month received income for 5 years with year-over-year growth, built from the log.</t>
        </is>
      </c>
    </row>
    <row r="12">
      <c r="B12" s="4" t="inlineStr">
        <is>
          <t>5. Dashboard: portfolio value, income, yield, goal progress, sector &amp; account allocation, and this year vs last year dividends.</t>
        </is>
      </c>
    </row>
    <row r="13">
      <c r="B13" s="3" t="inlineStr">
        <is>
          <t>WHERE TO FIND THE NUMBERS:</t>
        </is>
      </c>
    </row>
    <row r="14">
      <c r="B14" s="4" t="inlineStr">
        <is>
          <t>Annual dividend per share = the latest regular dividend × payments per year (e.g. $0.26 quarterly = $1.04). Your broker's position page or the company's investor-relations site lists it.</t>
        </is>
      </c>
    </row>
    <row r="15">
      <c r="B15" s="4" t="inlineStr">
        <is>
          <t>Google Sheets users can optionally replace a price cell with =GOOGLEFINANCE("AAPL","price") — Sheets-only, so the template ships with manual prices.</t>
        </is>
      </c>
    </row>
    <row r="16">
      <c r="B16" s="3" t="inlineStr">
        <is>
          <t>EXAMPLE DATA:</t>
        </is>
      </c>
    </row>
    <row r="17">
      <c r="B17" s="4" t="inlineStr">
        <is>
          <t>The example portfolio (red banners) is illustrative only, with approximate prices and dividends — not a recommendation. Select the yellow example cells, press Delete, and enter your own.</t>
        </is>
      </c>
    </row>
    <row r="18"/>
    <row r="19">
      <c r="B19" s="5" t="inlineStr">
        <is>
          <t>COLOUR KEY:</t>
        </is>
      </c>
    </row>
    <row r="20">
      <c r="B20" s="6" t="inlineStr">
        <is>
          <t>Yellow cells = your inputs (type here)</t>
        </is>
      </c>
    </row>
    <row r="21">
      <c r="B21" s="7" t="inlineStr">
        <is>
          <t>Blue cells = formulas (calculated automatically — please don't type over them)</t>
        </is>
      </c>
    </row>
    <row r="22">
      <c r="B22" s="8" t="inlineStr">
        <is>
          <t>Red banner = example data. To start fresh: select the yellow example rows and press Delete (never delete whole rows/columns).</t>
        </is>
      </c>
    </row>
    <row r="23"/>
    <row r="24">
      <c r="B24" s="9" t="inlineStr">
        <is>
          <t>Works in Microsoft Excel (2010+), Google Sheets (File &gt; Import &gt; Upload) and LibreOffice. No macros.</t>
        </is>
      </c>
    </row>
    <row r="25">
      <c r="B25" s="10" t="inlineStr">
        <is>
          <t>Disclaimer: for educational planning only; not financial, tax or legal advice.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2A9D8F"/>
    <outlinePr summaryBelow="1" summaryRight="1"/>
    <pageSetUpPr/>
  </sheetPr>
  <dimension ref="B2:D26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8" customWidth="1" min="2" max="2"/>
    <col width="18" customWidth="1" min="3" max="3"/>
    <col width="18" customWidth="1" min="4" max="4"/>
  </cols>
  <sheetData>
    <row r="2">
      <c r="B2" s="1" t="inlineStr">
        <is>
          <t>Upgrade to the full Dividend &amp; Investment Portfolio Tracker</t>
        </is>
      </c>
    </row>
    <row r="3">
      <c r="B3" s="2" t="inlineStr">
        <is>
          <t>You are using the free lite version · CalcHub Templates · $14 one-time</t>
        </is>
      </c>
    </row>
    <row r="5">
      <c r="B5" s="42" t="inlineStr">
        <is>
          <t>▶ Buy the full version — $14 (instant download)</t>
        </is>
      </c>
    </row>
    <row r="6">
      <c r="B6" s="43" t="inlineStr">
        <is>
          <t>▶ Best value: all 8 templates in the Complete Bundle — $39 (worth $104)</t>
        </is>
      </c>
    </row>
    <row r="7">
      <c r="B7" s="10" t="inlineStr">
        <is>
          <t>Secure checkout by Lemon Squeezy. Works in Excel, Google Sheets &amp; LibreOffice.</t>
        </is>
      </c>
    </row>
    <row r="9">
      <c r="B9" s="44" t="inlineStr">
        <is>
          <t>Feature</t>
        </is>
      </c>
      <c r="C9" s="44" t="inlineStr">
        <is>
          <t>Free lite</t>
        </is>
      </c>
      <c r="D9" s="44" t="inlineStr">
        <is>
          <t>Full version</t>
        </is>
      </c>
    </row>
    <row r="10">
      <c r="B10" s="45" t="inlineStr">
        <is>
          <t>Holdings tracked</t>
        </is>
      </c>
      <c r="C10" s="46" t="inlineStr">
        <is>
          <t>10</t>
        </is>
      </c>
      <c r="D10" s="46" t="inlineStr">
        <is>
          <t>60</t>
        </is>
      </c>
    </row>
    <row r="11">
      <c r="B11" s="47" t="inlineStr">
        <is>
          <t>Cost basis, gain/loss, yield &amp; yield on cost</t>
        </is>
      </c>
      <c r="C11" s="48" t="inlineStr">
        <is>
          <t>✓</t>
        </is>
      </c>
      <c r="D11" s="48" t="inlineStr">
        <is>
          <t>✓</t>
        </is>
      </c>
    </row>
    <row r="12">
      <c r="B12" s="45" t="inlineStr">
        <is>
          <t>Forward annual dividend income</t>
        </is>
      </c>
      <c r="C12" s="46" t="inlineStr">
        <is>
          <t>✓</t>
        </is>
      </c>
      <c r="D12" s="46" t="inlineStr">
        <is>
          <t>✓</t>
        </is>
      </c>
    </row>
    <row r="13">
      <c r="B13" s="47" t="inlineStr">
        <is>
          <t>Dividend payment log</t>
        </is>
      </c>
      <c r="C13" s="48" t="inlineStr">
        <is>
          <t>60 rows</t>
        </is>
      </c>
      <c r="D13" s="48" t="inlineStr">
        <is>
          <t>1,000 rows</t>
        </is>
      </c>
    </row>
    <row r="14">
      <c r="B14" s="45" t="inlineStr">
        <is>
          <t>Month-by-month dividend income history</t>
        </is>
      </c>
      <c r="C14" s="46" t="inlineStr">
        <is>
          <t>✓</t>
        </is>
      </c>
      <c r="D14" s="46" t="inlineStr">
        <is>
          <t>✓</t>
        </is>
      </c>
    </row>
    <row r="15">
      <c r="B15" s="47" t="inlineStr">
        <is>
          <t>Sector &amp; account allocation charts</t>
        </is>
      </c>
      <c r="C15" s="48" t="inlineStr">
        <is>
          <t>—</t>
        </is>
      </c>
      <c r="D15" s="48" t="inlineStr">
        <is>
          <t>✓</t>
        </is>
      </c>
    </row>
    <row r="16">
      <c r="B16" s="45" t="inlineStr">
        <is>
          <t>Quick-start PDF guide</t>
        </is>
      </c>
      <c r="C16" s="46" t="inlineStr">
        <is>
          <t>—</t>
        </is>
      </c>
      <c r="D16" s="46" t="inlineStr">
        <is>
          <t>✓</t>
        </is>
      </c>
    </row>
    <row r="18">
      <c r="B18" s="49" t="inlineStr">
        <is>
          <t>The full version also includes:</t>
        </is>
      </c>
    </row>
    <row r="19">
      <c r="B19" t="inlineStr">
        <is>
          <t>✓ Yield, yield on cost &amp; forward income</t>
        </is>
      </c>
    </row>
    <row r="20">
      <c r="B20" t="inlineStr">
        <is>
          <t>✓ 5-year month-by-month dividend log</t>
        </is>
      </c>
    </row>
    <row r="21">
      <c r="B21" t="inlineStr">
        <is>
          <t>✓ Sector &amp; account allocation charts</t>
        </is>
      </c>
    </row>
    <row r="23">
      <c r="B23" s="49" t="inlineStr">
        <is>
          <t>Full product description</t>
        </is>
      </c>
    </row>
    <row r="24" ht="62" customHeight="1">
      <c r="B24" s="4" t="inlineStr">
        <is>
          <t>Track up to 60 stocks and ETFs: cost basis, gain/loss, dividend yield, yield on cost and forward annual income, plus a dividend log, 5-year income history and sector &amp; account allocation. No add-ins required.</t>
        </is>
      </c>
    </row>
    <row r="26">
      <c r="B26" s="10" t="inlineStr">
        <is>
          <t>Free lite version — personal use. Please share the download page rather than the file.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1">
    <mergeCell ref="B24:D24"/>
  </mergeCells>
  <hyperlinks>
    <hyperlink xmlns:r="http://schemas.openxmlformats.org/officeDocument/2006/relationships" ref="B5" r:id="rId1"/>
    <hyperlink xmlns:r="http://schemas.openxmlformats.org/officeDocument/2006/relationships" ref="B6" r:id="rId2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16" customWidth="1" min="3" max="3"/>
    <col width="3" customWidth="1" min="4" max="4"/>
    <col width="26" customWidth="1" min="5" max="5"/>
    <col width="22" customWidth="1" min="6" max="6"/>
  </cols>
  <sheetData>
    <row r="1"/>
    <row r="2">
      <c r="B2" s="1" t="inlineStr">
        <is>
          <t>Settings  (Free Lite)</t>
        </is>
      </c>
    </row>
    <row r="3">
      <c r="B3" s="2" t="inlineStr">
        <is>
          <t>Tracking year and your lists</t>
        </is>
      </c>
    </row>
    <row r="4">
      <c r="B4" s="11" t="inlineStr">
        <is>
          <t>EXAMPLE DATA — replace the yellow cells with your own numbers</t>
        </is>
      </c>
    </row>
    <row r="5"/>
    <row r="6">
      <c r="B6" s="12" t="inlineStr">
        <is>
          <t>Tracking year (dashboard)</t>
        </is>
      </c>
      <c r="C6" s="13" t="n">
        <v>2026</v>
      </c>
    </row>
    <row r="7">
      <c r="B7" s="12" t="inlineStr">
        <is>
          <t>Annual dividend income goal</t>
        </is>
      </c>
      <c r="C7" s="14" t="n">
        <v>3000</v>
      </c>
    </row>
    <row r="8">
      <c r="B8" s="12" t="inlineStr">
        <is>
          <t>Prices last updated</t>
        </is>
      </c>
      <c r="C8" s="15" t="n">
        <v>46296</v>
      </c>
    </row>
    <row r="9"/>
    <row r="10">
      <c r="B10" s="16" t="inlineStr">
        <is>
          <t>SECTORS</t>
        </is>
      </c>
      <c r="E10" s="16" t="inlineStr">
        <is>
          <t>ACCOUNTS</t>
        </is>
      </c>
    </row>
    <row r="11">
      <c r="B11" s="17" t="inlineStr">
        <is>
          <t>Technology</t>
        </is>
      </c>
      <c r="E11" s="17" t="inlineStr">
        <is>
          <t>Taxable brokerage</t>
        </is>
      </c>
    </row>
    <row r="12">
      <c r="B12" s="17" t="inlineStr">
        <is>
          <t>Healthcare</t>
        </is>
      </c>
      <c r="E12" s="17" t="inlineStr">
        <is>
          <t>Roth IRA / ISA</t>
        </is>
      </c>
    </row>
    <row r="13">
      <c r="B13" s="17" t="inlineStr">
        <is>
          <t>Financials</t>
        </is>
      </c>
      <c r="E13" s="17" t="inlineStr">
        <is>
          <t>Traditional IRA / SIPP</t>
        </is>
      </c>
    </row>
    <row r="14">
      <c r="B14" s="17" t="inlineStr">
        <is>
          <t>Consumer Staples</t>
        </is>
      </c>
      <c r="E14" s="17" t="inlineStr">
        <is>
          <t>401(k)</t>
        </is>
      </c>
    </row>
    <row r="15">
      <c r="B15" s="17" t="inlineStr">
        <is>
          <t>Consumer Discretionary</t>
        </is>
      </c>
      <c r="E15" s="17" t="inlineStr">
        <is>
          <t>Other</t>
        </is>
      </c>
    </row>
    <row r="16">
      <c r="B16" s="17" t="inlineStr">
        <is>
          <t>Industrials</t>
        </is>
      </c>
      <c r="E16" s="17" t="n"/>
    </row>
    <row r="17">
      <c r="B17" s="17" t="inlineStr">
        <is>
          <t>Energy</t>
        </is>
      </c>
      <c r="E17" s="17" t="n"/>
    </row>
    <row r="18">
      <c r="B18" s="17" t="inlineStr">
        <is>
          <t>Utilities</t>
        </is>
      </c>
      <c r="E18" s="17" t="n"/>
    </row>
    <row r="19">
      <c r="B19" s="17" t="inlineStr">
        <is>
          <t>Real Estate</t>
        </is>
      </c>
    </row>
    <row r="20">
      <c r="B20" s="17" t="inlineStr">
        <is>
          <t>Communication</t>
        </is>
      </c>
    </row>
    <row r="21">
      <c r="B21" s="17" t="inlineStr">
        <is>
          <t>Materials</t>
        </is>
      </c>
    </row>
    <row r="22">
      <c r="B22" s="17" t="inlineStr">
        <is>
          <t>ETF / Fund</t>
        </is>
      </c>
    </row>
    <row r="23">
      <c r="B23" s="17" t="inlineStr">
        <is>
          <t>Other</t>
        </is>
      </c>
    </row>
    <row r="24">
      <c r="B24" s="17" t="n"/>
    </row>
    <row r="25">
      <c r="B25" s="17" t="n"/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M29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" customWidth="1" min="1" max="1"/>
    <col width="20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20" customWidth="1" min="11" max="11"/>
    <col width="12" customWidth="1" min="12" max="12"/>
    <col width="12" customWidth="1" min="13" max="13"/>
    <col width="12" customWidth="1" min="14" max="14"/>
    <col width="12" customWidth="1" min="15" max="15"/>
  </cols>
  <sheetData>
    <row r="1"/>
    <row r="2">
      <c r="B2" s="1" t="inlineStr">
        <is>
          <t>Portfolio Dashboard  (Free Lite)</t>
        </is>
      </c>
    </row>
    <row r="3">
      <c r="B3" s="2" t="inlineStr">
        <is>
          <t>Value, income and allocation — updates automatically</t>
        </is>
      </c>
    </row>
    <row r="4">
      <c r="B4" s="18">
        <f>"Prices last updated: "&amp;TEXT(Settings!C8,"d mmm yyyy")&amp;"   |   Tracking year: "&amp;Settings!C6</f>
        <v/>
      </c>
    </row>
    <row r="5"/>
    <row r="6">
      <c r="B6" s="19" t="inlineStr">
        <is>
          <t>PORTFOLIO VALUE</t>
        </is>
      </c>
      <c r="C6" s="20" t="n"/>
      <c r="D6" s="21" t="inlineStr">
        <is>
          <t>UNREALIZED GAIN</t>
        </is>
      </c>
      <c r="E6" s="20" t="n"/>
      <c r="F6" s="21" t="inlineStr">
        <is>
          <t>GAIN %</t>
        </is>
      </c>
      <c r="G6" s="20" t="n"/>
      <c r="H6" s="19" t="inlineStr">
        <is>
          <t>FORWARD ANNUAL INCOME</t>
        </is>
      </c>
      <c r="I6" s="20" t="n"/>
      <c r="J6" s="21" t="inlineStr">
        <is>
          <t>PORTFOLIO YIELD</t>
        </is>
      </c>
      <c r="K6" s="20" t="n"/>
      <c r="L6" s="21" t="inlineStr">
        <is>
          <t>YIELD ON COST</t>
        </is>
      </c>
      <c r="M6" s="20" t="n"/>
    </row>
    <row r="7" ht="34" customHeight="1">
      <c r="B7" s="22">
        <f>Holdings!L67</f>
        <v/>
      </c>
      <c r="C7" s="20" t="n"/>
      <c r="D7" s="22">
        <f>Holdings!M67</f>
        <v/>
      </c>
      <c r="E7" s="20" t="n"/>
      <c r="F7" s="50">
        <f>Holdings!N67</f>
        <v/>
      </c>
      <c r="G7" s="20" t="n"/>
      <c r="H7" s="22">
        <f>Holdings!Q67</f>
        <v/>
      </c>
      <c r="I7" s="20" t="n"/>
      <c r="J7" s="24">
        <f>Holdings!O67</f>
        <v/>
      </c>
      <c r="K7" s="20" t="n"/>
      <c r="L7" s="24">
        <f>Holdings!P67</f>
        <v/>
      </c>
      <c r="M7" s="20" t="n"/>
    </row>
    <row r="8"/>
    <row r="9">
      <c r="B9" s="21" t="inlineStr">
        <is>
          <t>RECEIVED THIS YEAR</t>
        </is>
      </c>
      <c r="C9" s="20" t="n"/>
      <c r="D9" s="21" t="inlineStr">
        <is>
          <t>AVG PER MONTH (FWD)</t>
        </is>
      </c>
      <c r="E9" s="20" t="n"/>
      <c r="F9" s="21" t="inlineStr">
        <is>
          <t>INCOME GOAL</t>
        </is>
      </c>
      <c r="G9" s="20" t="n"/>
      <c r="H9" s="19" t="inlineStr">
        <is>
          <t>GOAL REACHED</t>
        </is>
      </c>
      <c r="I9" s="20" t="n"/>
      <c r="J9" s="21" t="inlineStr">
        <is>
          <t>HOLDINGS</t>
        </is>
      </c>
      <c r="K9" s="20" t="n"/>
      <c r="L9" s="21" t="inlineStr">
        <is>
          <t>TOTAL DIVIDENDS (ALL)</t>
        </is>
      </c>
      <c r="M9" s="20" t="n"/>
    </row>
    <row r="10" ht="34" customHeight="1">
      <c r="B10" s="22">
        <f>INDEX('Dividend Income'!C19:G19,5)</f>
        <v/>
      </c>
      <c r="C10" s="20" t="n"/>
      <c r="D10" s="22">
        <f>Holdings!Q67/12</f>
        <v/>
      </c>
      <c r="E10" s="20" t="n"/>
      <c r="F10" s="22">
        <f>Settings!C7</f>
        <v/>
      </c>
      <c r="G10" s="20" t="n"/>
      <c r="H10" s="25">
        <f>IFERROR(Holdings!Q67/Settings!C7,0)</f>
        <v/>
      </c>
      <c r="I10" s="20" t="n"/>
      <c r="J10" s="26">
        <f>COUNTA(Holdings!B7:B66)</f>
        <v/>
      </c>
      <c r="K10" s="20" t="n"/>
      <c r="L10" s="22">
        <f>Holdings!R67</f>
        <v/>
      </c>
      <c r="M10" s="20" t="n"/>
    </row>
    <row r="11"/>
    <row r="12"/>
    <row r="13">
      <c r="B13" s="16" t="inlineStr">
        <is>
          <t>SECTOR ALLOCATION</t>
        </is>
      </c>
      <c r="C13" s="27" t="n"/>
      <c r="D13" s="27" t="n"/>
      <c r="E13" s="27" t="n"/>
      <c r="G13" s="16" t="inlineStr">
        <is>
          <t>DIVIDENDS RECEIVED BY MONTH</t>
        </is>
      </c>
      <c r="H13" s="27" t="n"/>
      <c r="I13" s="27" t="n"/>
      <c r="K13" s="16" t="inlineStr">
        <is>
          <t>ACCOUNTS</t>
        </is>
      </c>
      <c r="L13" s="27" t="n"/>
    </row>
    <row r="14">
      <c r="B14" s="28" t="inlineStr">
        <is>
          <t>Sector</t>
        </is>
      </c>
      <c r="C14" s="28" t="inlineStr">
        <is>
          <t>Value</t>
        </is>
      </c>
      <c r="D14" s="28" t="inlineStr">
        <is>
          <t>Weight</t>
        </is>
      </c>
      <c r="E14" s="28" t="inlineStr">
        <is>
          <t>Annual income</t>
        </is>
      </c>
      <c r="G14" s="28" t="inlineStr">
        <is>
          <t>Month</t>
        </is>
      </c>
      <c r="H14" s="29">
        <f>Settings!C6-1</f>
        <v/>
      </c>
      <c r="I14" s="29">
        <f>Settings!C6</f>
        <v/>
      </c>
      <c r="K14" s="28" t="inlineStr">
        <is>
          <t>Account</t>
        </is>
      </c>
      <c r="L14" s="28" t="inlineStr">
        <is>
          <t>Value</t>
        </is>
      </c>
    </row>
    <row r="15">
      <c r="B15" s="30">
        <f>IF(Settings!B11="","",Settings!B11)</f>
        <v/>
      </c>
      <c r="C15" s="31">
        <f>IF(B15="","",SUMIF(Holdings!$D$7:$D$66,B15,Holdings!$L$7:$L$66))</f>
        <v/>
      </c>
      <c r="D15" s="51">
        <f>IF(B15="","",IFERROR(C15/Holdings!$L$67,0))</f>
        <v/>
      </c>
      <c r="E15" s="31">
        <f>IF(B15="","",SUMIF(Holdings!$D$7:$D$66,B15,Holdings!$Q$7:$Q$66))</f>
        <v/>
      </c>
      <c r="G15" s="30">
        <f>'Dividend Income'!B7</f>
        <v/>
      </c>
      <c r="H15" s="31">
        <f>'Dividend Income'!F7</f>
        <v/>
      </c>
      <c r="I15" s="31">
        <f>'Dividend Income'!G7</f>
        <v/>
      </c>
      <c r="K15" s="30">
        <f>IF(Settings!E11="","",Settings!E11)</f>
        <v/>
      </c>
      <c r="L15" s="31">
        <f>IF(K15="","",SUMIF(Holdings!$E$7:$E$66,K15,Holdings!$L$7:$L$66))</f>
        <v/>
      </c>
    </row>
    <row r="16">
      <c r="B16" s="30">
        <f>IF(Settings!B12="","",Settings!B12)</f>
        <v/>
      </c>
      <c r="C16" s="31">
        <f>IF(B16="","",SUMIF(Holdings!$D$7:$D$66,B16,Holdings!$L$7:$L$66))</f>
        <v/>
      </c>
      <c r="D16" s="51">
        <f>IF(B16="","",IFERROR(C16/Holdings!$L$67,0))</f>
        <v/>
      </c>
      <c r="E16" s="31">
        <f>IF(B16="","",SUMIF(Holdings!$D$7:$D$66,B16,Holdings!$Q$7:$Q$66))</f>
        <v/>
      </c>
      <c r="G16" s="30">
        <f>'Dividend Income'!B8</f>
        <v/>
      </c>
      <c r="H16" s="31">
        <f>'Dividend Income'!F8</f>
        <v/>
      </c>
      <c r="I16" s="31">
        <f>'Dividend Income'!G8</f>
        <v/>
      </c>
      <c r="K16" s="30">
        <f>IF(Settings!E12="","",Settings!E12)</f>
        <v/>
      </c>
      <c r="L16" s="31">
        <f>IF(K16="","",SUMIF(Holdings!$E$7:$E$66,K16,Holdings!$L$7:$L$66))</f>
        <v/>
      </c>
    </row>
    <row r="17">
      <c r="B17" s="30">
        <f>IF(Settings!B13="","",Settings!B13)</f>
        <v/>
      </c>
      <c r="C17" s="31">
        <f>IF(B17="","",SUMIF(Holdings!$D$7:$D$66,B17,Holdings!$L$7:$L$66))</f>
        <v/>
      </c>
      <c r="D17" s="51">
        <f>IF(B17="","",IFERROR(C17/Holdings!$L$67,0))</f>
        <v/>
      </c>
      <c r="E17" s="31">
        <f>IF(B17="","",SUMIF(Holdings!$D$7:$D$66,B17,Holdings!$Q$7:$Q$66))</f>
        <v/>
      </c>
      <c r="G17" s="30">
        <f>'Dividend Income'!B9</f>
        <v/>
      </c>
      <c r="H17" s="31">
        <f>'Dividend Income'!F9</f>
        <v/>
      </c>
      <c r="I17" s="31">
        <f>'Dividend Income'!G9</f>
        <v/>
      </c>
      <c r="K17" s="30">
        <f>IF(Settings!E13="","",Settings!E13)</f>
        <v/>
      </c>
      <c r="L17" s="31">
        <f>IF(K17="","",SUMIF(Holdings!$E$7:$E$66,K17,Holdings!$L$7:$L$66))</f>
        <v/>
      </c>
    </row>
    <row r="18">
      <c r="B18" s="30">
        <f>IF(Settings!B14="","",Settings!B14)</f>
        <v/>
      </c>
      <c r="C18" s="31">
        <f>IF(B18="","",SUMIF(Holdings!$D$7:$D$66,B18,Holdings!$L$7:$L$66))</f>
        <v/>
      </c>
      <c r="D18" s="51">
        <f>IF(B18="","",IFERROR(C18/Holdings!$L$67,0))</f>
        <v/>
      </c>
      <c r="E18" s="31">
        <f>IF(B18="","",SUMIF(Holdings!$D$7:$D$66,B18,Holdings!$Q$7:$Q$66))</f>
        <v/>
      </c>
      <c r="G18" s="30">
        <f>'Dividend Income'!B10</f>
        <v/>
      </c>
      <c r="H18" s="31">
        <f>'Dividend Income'!F10</f>
        <v/>
      </c>
      <c r="I18" s="31">
        <f>'Dividend Income'!G10</f>
        <v/>
      </c>
      <c r="K18" s="30">
        <f>IF(Settings!E14="","",Settings!E14)</f>
        <v/>
      </c>
      <c r="L18" s="31">
        <f>IF(K18="","",SUMIF(Holdings!$E$7:$E$66,K18,Holdings!$L$7:$L$66))</f>
        <v/>
      </c>
    </row>
    <row r="19">
      <c r="B19" s="30">
        <f>IF(Settings!B15="","",Settings!B15)</f>
        <v/>
      </c>
      <c r="C19" s="31">
        <f>IF(B19="","",SUMIF(Holdings!$D$7:$D$66,B19,Holdings!$L$7:$L$66))</f>
        <v/>
      </c>
      <c r="D19" s="51">
        <f>IF(B19="","",IFERROR(C19/Holdings!$L$67,0))</f>
        <v/>
      </c>
      <c r="E19" s="31">
        <f>IF(B19="","",SUMIF(Holdings!$D$7:$D$66,B19,Holdings!$Q$7:$Q$66))</f>
        <v/>
      </c>
      <c r="G19" s="30">
        <f>'Dividend Income'!B11</f>
        <v/>
      </c>
      <c r="H19" s="31">
        <f>'Dividend Income'!F11</f>
        <v/>
      </c>
      <c r="I19" s="31">
        <f>'Dividend Income'!G11</f>
        <v/>
      </c>
      <c r="K19" s="30">
        <f>IF(Settings!E15="","",Settings!E15)</f>
        <v/>
      </c>
      <c r="L19" s="31">
        <f>IF(K19="","",SUMIF(Holdings!$E$7:$E$66,K19,Holdings!$L$7:$L$66))</f>
        <v/>
      </c>
    </row>
    <row r="20">
      <c r="B20" s="30">
        <f>IF(Settings!B16="","",Settings!B16)</f>
        <v/>
      </c>
      <c r="C20" s="31">
        <f>IF(B20="","",SUMIF(Holdings!$D$7:$D$66,B20,Holdings!$L$7:$L$66))</f>
        <v/>
      </c>
      <c r="D20" s="51">
        <f>IF(B20="","",IFERROR(C20/Holdings!$L$67,0))</f>
        <v/>
      </c>
      <c r="E20" s="31">
        <f>IF(B20="","",SUMIF(Holdings!$D$7:$D$66,B20,Holdings!$Q$7:$Q$66))</f>
        <v/>
      </c>
      <c r="G20" s="30">
        <f>'Dividend Income'!B12</f>
        <v/>
      </c>
      <c r="H20" s="31">
        <f>'Dividend Income'!F12</f>
        <v/>
      </c>
      <c r="I20" s="31">
        <f>'Dividend Income'!G12</f>
        <v/>
      </c>
      <c r="K20" s="30">
        <f>IF(Settings!E16="","",Settings!E16)</f>
        <v/>
      </c>
      <c r="L20" s="31">
        <f>IF(K20="","",SUMIF(Holdings!$E$7:$E$66,K20,Holdings!$L$7:$L$66))</f>
        <v/>
      </c>
    </row>
    <row r="21">
      <c r="B21" s="30">
        <f>IF(Settings!B17="","",Settings!B17)</f>
        <v/>
      </c>
      <c r="C21" s="31">
        <f>IF(B21="","",SUMIF(Holdings!$D$7:$D$66,B21,Holdings!$L$7:$L$66))</f>
        <v/>
      </c>
      <c r="D21" s="51">
        <f>IF(B21="","",IFERROR(C21/Holdings!$L$67,0))</f>
        <v/>
      </c>
      <c r="E21" s="31">
        <f>IF(B21="","",SUMIF(Holdings!$D$7:$D$66,B21,Holdings!$Q$7:$Q$66))</f>
        <v/>
      </c>
      <c r="G21" s="30">
        <f>'Dividend Income'!B13</f>
        <v/>
      </c>
      <c r="H21" s="31">
        <f>'Dividend Income'!F13</f>
        <v/>
      </c>
      <c r="I21" s="31">
        <f>'Dividend Income'!G13</f>
        <v/>
      </c>
      <c r="K21" s="30">
        <f>IF(Settings!E17="","",Settings!E17)</f>
        <v/>
      </c>
      <c r="L21" s="31">
        <f>IF(K21="","",SUMIF(Holdings!$E$7:$E$66,K21,Holdings!$L$7:$L$66))</f>
        <v/>
      </c>
    </row>
    <row r="22">
      <c r="B22" s="30">
        <f>IF(Settings!B18="","",Settings!B18)</f>
        <v/>
      </c>
      <c r="C22" s="31">
        <f>IF(B22="","",SUMIF(Holdings!$D$7:$D$66,B22,Holdings!$L$7:$L$66))</f>
        <v/>
      </c>
      <c r="D22" s="51">
        <f>IF(B22="","",IFERROR(C22/Holdings!$L$67,0))</f>
        <v/>
      </c>
      <c r="E22" s="31">
        <f>IF(B22="","",SUMIF(Holdings!$D$7:$D$66,B22,Holdings!$Q$7:$Q$66))</f>
        <v/>
      </c>
      <c r="G22" s="30">
        <f>'Dividend Income'!B14</f>
        <v/>
      </c>
      <c r="H22" s="31">
        <f>'Dividend Income'!F14</f>
        <v/>
      </c>
      <c r="I22" s="31">
        <f>'Dividend Income'!G14</f>
        <v/>
      </c>
      <c r="K22" s="30">
        <f>IF(Settings!E18="","",Settings!E18)</f>
        <v/>
      </c>
      <c r="L22" s="31">
        <f>IF(K22="","",SUMIF(Holdings!$E$7:$E$66,K22,Holdings!$L$7:$L$66))</f>
        <v/>
      </c>
    </row>
    <row r="23">
      <c r="B23" s="30">
        <f>IF(Settings!B19="","",Settings!B19)</f>
        <v/>
      </c>
      <c r="C23" s="31">
        <f>IF(B23="","",SUMIF(Holdings!$D$7:$D$66,B23,Holdings!$L$7:$L$66))</f>
        <v/>
      </c>
      <c r="D23" s="51">
        <f>IF(B23="","",IFERROR(C23/Holdings!$L$67,0))</f>
        <v/>
      </c>
      <c r="E23" s="31">
        <f>IF(B23="","",SUMIF(Holdings!$D$7:$D$66,B23,Holdings!$Q$7:$Q$66))</f>
        <v/>
      </c>
      <c r="G23" s="30">
        <f>'Dividend Income'!B15</f>
        <v/>
      </c>
      <c r="H23" s="31">
        <f>'Dividend Income'!F15</f>
        <v/>
      </c>
      <c r="I23" s="31">
        <f>'Dividend Income'!G15</f>
        <v/>
      </c>
    </row>
    <row r="24">
      <c r="B24" s="30">
        <f>IF(Settings!B20="","",Settings!B20)</f>
        <v/>
      </c>
      <c r="C24" s="31">
        <f>IF(B24="","",SUMIF(Holdings!$D$7:$D$66,B24,Holdings!$L$7:$L$66))</f>
        <v/>
      </c>
      <c r="D24" s="51">
        <f>IF(B24="","",IFERROR(C24/Holdings!$L$67,0))</f>
        <v/>
      </c>
      <c r="E24" s="31">
        <f>IF(B24="","",SUMIF(Holdings!$D$7:$D$66,B24,Holdings!$Q$7:$Q$66))</f>
        <v/>
      </c>
      <c r="G24" s="30">
        <f>'Dividend Income'!B16</f>
        <v/>
      </c>
      <c r="H24" s="31">
        <f>'Dividend Income'!F16</f>
        <v/>
      </c>
      <c r="I24" s="31">
        <f>'Dividend Income'!G16</f>
        <v/>
      </c>
    </row>
    <row r="25">
      <c r="B25" s="30">
        <f>IF(Settings!B21="","",Settings!B21)</f>
        <v/>
      </c>
      <c r="C25" s="31">
        <f>IF(B25="","",SUMIF(Holdings!$D$7:$D$66,B25,Holdings!$L$7:$L$66))</f>
        <v/>
      </c>
      <c r="D25" s="51">
        <f>IF(B25="","",IFERROR(C25/Holdings!$L$67,0))</f>
        <v/>
      </c>
      <c r="E25" s="31">
        <f>IF(B25="","",SUMIF(Holdings!$D$7:$D$66,B25,Holdings!$Q$7:$Q$66))</f>
        <v/>
      </c>
      <c r="G25" s="30">
        <f>'Dividend Income'!B17</f>
        <v/>
      </c>
      <c r="H25" s="31">
        <f>'Dividend Income'!F17</f>
        <v/>
      </c>
      <c r="I25" s="31">
        <f>'Dividend Income'!G17</f>
        <v/>
      </c>
    </row>
    <row r="26">
      <c r="B26" s="30">
        <f>IF(Settings!B22="","",Settings!B22)</f>
        <v/>
      </c>
      <c r="C26" s="31">
        <f>IF(B26="","",SUMIF(Holdings!$D$7:$D$66,B26,Holdings!$L$7:$L$66))</f>
        <v/>
      </c>
      <c r="D26" s="51">
        <f>IF(B26="","",IFERROR(C26/Holdings!$L$67,0))</f>
        <v/>
      </c>
      <c r="E26" s="31">
        <f>IF(B26="","",SUMIF(Holdings!$D$7:$D$66,B26,Holdings!$Q$7:$Q$66))</f>
        <v/>
      </c>
      <c r="G26" s="30">
        <f>'Dividend Income'!B18</f>
        <v/>
      </c>
      <c r="H26" s="31">
        <f>'Dividend Income'!F18</f>
        <v/>
      </c>
      <c r="I26" s="31">
        <f>'Dividend Income'!G18</f>
        <v/>
      </c>
    </row>
    <row r="27">
      <c r="B27" s="30">
        <f>IF(Settings!B23="","",Settings!B23)</f>
        <v/>
      </c>
      <c r="C27" s="31">
        <f>IF(B27="","",SUMIF(Holdings!$D$7:$D$66,B27,Holdings!$L$7:$L$66))</f>
        <v/>
      </c>
      <c r="D27" s="51">
        <f>IF(B27="","",IFERROR(C27/Holdings!$L$67,0))</f>
        <v/>
      </c>
      <c r="E27" s="31">
        <f>IF(B27="","",SUMIF(Holdings!$D$7:$D$66,B27,Holdings!$Q$7:$Q$66))</f>
        <v/>
      </c>
    </row>
    <row r="28">
      <c r="B28" s="30">
        <f>IF(Settings!B24="","",Settings!B24)</f>
        <v/>
      </c>
      <c r="C28" s="31">
        <f>IF(B28="","",SUMIF(Holdings!$D$7:$D$66,B28,Holdings!$L$7:$L$66))</f>
        <v/>
      </c>
      <c r="D28" s="51">
        <f>IF(B28="","",IFERROR(C28/Holdings!$L$67,0))</f>
        <v/>
      </c>
      <c r="E28" s="31">
        <f>IF(B28="","",SUMIF(Holdings!$D$7:$D$66,B28,Holdings!$Q$7:$Q$66))</f>
        <v/>
      </c>
    </row>
    <row r="29">
      <c r="B29" s="30">
        <f>IF(Settings!B25="","",Settings!B25)</f>
        <v/>
      </c>
      <c r="C29" s="31">
        <f>IF(B29="","",SUMIF(Holdings!$D$7:$D$66,B29,Holdings!$L$7:$L$66))</f>
        <v/>
      </c>
      <c r="D29" s="51">
        <f>IF(B29="","",IFERROR(C29/Holdings!$L$67,0))</f>
        <v/>
      </c>
      <c r="E29" s="31">
        <f>IF(B29="","",SUMIF(Holdings!$D$7:$D$66,B29,Holdings!$Q$7:$Q$66))</f>
        <v/>
      </c>
    </row>
  </sheetData>
  <mergeCells count="24">
    <mergeCell ref="L7:M7"/>
    <mergeCell ref="D10:E10"/>
    <mergeCell ref="B7:C7"/>
    <mergeCell ref="F10:G10"/>
    <mergeCell ref="H10:I10"/>
    <mergeCell ref="J10:K10"/>
    <mergeCell ref="F6:G6"/>
    <mergeCell ref="H9:I9"/>
    <mergeCell ref="F7:G7"/>
    <mergeCell ref="J9:K9"/>
    <mergeCell ref="D6:E6"/>
    <mergeCell ref="H6:I6"/>
    <mergeCell ref="J6:K6"/>
    <mergeCell ref="D7:E7"/>
    <mergeCell ref="H7:I7"/>
    <mergeCell ref="L10:M10"/>
    <mergeCell ref="J7:K7"/>
    <mergeCell ref="B10:C10"/>
    <mergeCell ref="B9:C9"/>
    <mergeCell ref="D9:E9"/>
    <mergeCell ref="F9:G9"/>
    <mergeCell ref="L9:M9"/>
    <mergeCell ref="B6:C6"/>
    <mergeCell ref="L6:M6"/>
  </mergeCells>
  <conditionalFormatting sqref="D15:D29">
    <cfRule type="dataBar" priority="1">
      <dataBar>
        <cfvo type="num" val="0"/>
        <cfvo type="max"/>
        <color rgb="002A9D8F"/>
      </dataBar>
    </cfRule>
  </conditionalFormatting>
  <pageMargins left="0.75" right="0.75" top="1" bottom="1" header="0.5" footer="0.5"/>
  <pageSetup orientation="landscape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T67"/>
  <sheetViews>
    <sheetView showGridLines="0" workbookViewId="0">
      <pane xSplit="3" ySplit="6" topLeftCell="D7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" customWidth="1" min="1" max="1"/>
    <col width="9" customWidth="1" min="2" max="2"/>
    <col width="24" customWidth="1" min="3" max="3"/>
    <col width="18" customWidth="1" min="4" max="4"/>
    <col width="18" customWidth="1" min="5" max="5"/>
    <col width="9" customWidth="1" min="6" max="6"/>
    <col width="11" customWidth="1" min="7" max="7"/>
    <col width="11" customWidth="1" min="8" max="8"/>
    <col width="12" customWidth="1" min="9" max="9"/>
    <col width="12" customWidth="1" min="10" max="10"/>
    <col width="13" customWidth="1" min="11" max="11"/>
    <col width="13" customWidth="1" min="12" max="12"/>
    <col width="12" customWidth="1" min="13" max="13"/>
    <col width="9" customWidth="1" min="14" max="14"/>
    <col width="9" customWidth="1" min="15" max="15"/>
    <col width="9" customWidth="1" min="16" max="16"/>
    <col width="12" customWidth="1" min="17" max="17"/>
    <col width="13" customWidth="1" min="18" max="18"/>
    <col width="12" customWidth="1" min="19" max="19"/>
    <col width="8" customWidth="1" min="20" max="20"/>
  </cols>
  <sheetData>
    <row r="1"/>
    <row r="2">
      <c r="B2" s="1" t="inlineStr">
        <is>
          <t>Holdings  (Free Lite)</t>
        </is>
      </c>
    </row>
    <row r="3">
      <c r="B3" s="2" t="inlineStr">
        <is>
          <t>Enter shares, cost and the current price (update prices whenever you like)</t>
        </is>
      </c>
    </row>
    <row r="4">
      <c r="B4" s="11" t="inlineStr">
        <is>
          <t>EXAMPLE DATA — replace the yellow cells with your own numbers</t>
        </is>
      </c>
    </row>
    <row r="5"/>
    <row r="6" ht="44" customHeight="1">
      <c r="B6" s="28" t="inlineStr">
        <is>
          <t>Ticker</t>
        </is>
      </c>
      <c r="C6" s="28" t="inlineStr">
        <is>
          <t>Company / fund</t>
        </is>
      </c>
      <c r="D6" s="28" t="inlineStr">
        <is>
          <t>Sector</t>
        </is>
      </c>
      <c r="E6" s="28" t="inlineStr">
        <is>
          <t>Account</t>
        </is>
      </c>
      <c r="F6" s="28" t="inlineStr">
        <is>
          <t>Shares</t>
        </is>
      </c>
      <c r="G6" s="28" t="inlineStr">
        <is>
          <t>Avg cost / share</t>
        </is>
      </c>
      <c r="H6" s="28" t="inlineStr">
        <is>
          <t>Current price</t>
        </is>
      </c>
      <c r="I6" s="28" t="inlineStr">
        <is>
          <t>Annual dividend / share</t>
        </is>
      </c>
      <c r="J6" s="28" t="inlineStr">
        <is>
          <t>Pay frequency</t>
        </is>
      </c>
      <c r="K6" s="28" t="inlineStr">
        <is>
          <t>Cost basis</t>
        </is>
      </c>
      <c r="L6" s="28" t="inlineStr">
        <is>
          <t>Market value</t>
        </is>
      </c>
      <c r="M6" s="28" t="inlineStr">
        <is>
          <t>Gain / loss</t>
        </is>
      </c>
      <c r="N6" s="28" t="inlineStr">
        <is>
          <t>Gain %</t>
        </is>
      </c>
      <c r="O6" s="28" t="inlineStr">
        <is>
          <t>Dividend yield</t>
        </is>
      </c>
      <c r="P6" s="28" t="inlineStr">
        <is>
          <t>Yield on cost</t>
        </is>
      </c>
      <c r="Q6" s="28" t="inlineStr">
        <is>
          <t>Annual income</t>
        </is>
      </c>
      <c r="R6" s="28" t="inlineStr">
        <is>
          <t>Dividends received (log)</t>
        </is>
      </c>
      <c r="S6" s="28" t="inlineStr">
        <is>
          <t>Total return</t>
        </is>
      </c>
      <c r="T6" s="28" t="inlineStr">
        <is>
          <t>Weight</t>
        </is>
      </c>
    </row>
    <row r="7">
      <c r="B7" s="17" t="inlineStr">
        <is>
          <t>AAPL</t>
        </is>
      </c>
      <c r="C7" s="17" t="inlineStr">
        <is>
          <t>Apple</t>
        </is>
      </c>
      <c r="D7" s="17" t="inlineStr">
        <is>
          <t>Technology</t>
        </is>
      </c>
      <c r="E7" s="17" t="inlineStr">
        <is>
          <t>Taxable brokerage</t>
        </is>
      </c>
      <c r="F7" s="52" t="n">
        <v>25</v>
      </c>
      <c r="G7" s="53" t="n">
        <v>148.2</v>
      </c>
      <c r="H7" s="53" t="n">
        <v>228.5</v>
      </c>
      <c r="I7" s="54" t="n">
        <v>1.04</v>
      </c>
      <c r="J7" s="17" t="inlineStr">
        <is>
          <t>Quarterly</t>
        </is>
      </c>
      <c r="K7" s="31">
        <f>IF(B7="","",F7*G7)</f>
        <v/>
      </c>
      <c r="L7" s="36">
        <f>IF(B7="","",F7*H7)</f>
        <v/>
      </c>
      <c r="M7" s="31">
        <f>IF(B7="","",L7-K7)</f>
        <v/>
      </c>
      <c r="N7" s="51">
        <f>IF(B7="","",IFERROR(M7/K7,0))</f>
        <v/>
      </c>
      <c r="O7" s="37">
        <f>IF(B7="","",IFERROR(I7/H7,0))</f>
        <v/>
      </c>
      <c r="P7" s="37">
        <f>IF(B7="","",IFERROR(I7/G7,0))</f>
        <v/>
      </c>
      <c r="Q7" s="55">
        <f>IF(B7="","",F7*I7)</f>
        <v/>
      </c>
      <c r="R7" s="56">
        <f>IF(B7="","",SUMIF('Dividend Log'!$C$7:$C$1006,B7,'Dividend Log'!$D$7:$D$1006))</f>
        <v/>
      </c>
      <c r="S7" s="31">
        <f>IF(B7="","",M7+R7)</f>
        <v/>
      </c>
      <c r="T7" s="51">
        <f>IF(B7="","",IFERROR(L7/$L$67,0))</f>
        <v/>
      </c>
    </row>
    <row r="8">
      <c r="B8" s="17" t="inlineStr">
        <is>
          <t>MSFT</t>
        </is>
      </c>
      <c r="C8" s="17" t="inlineStr">
        <is>
          <t>Microsoft</t>
        </is>
      </c>
      <c r="D8" s="17" t="inlineStr">
        <is>
          <t>Technology</t>
        </is>
      </c>
      <c r="E8" s="17" t="inlineStr">
        <is>
          <t>Roth IRA / ISA</t>
        </is>
      </c>
      <c r="F8" s="52" t="n">
        <v>12</v>
      </c>
      <c r="G8" s="53" t="n">
        <v>265</v>
      </c>
      <c r="H8" s="53" t="n">
        <v>428.1</v>
      </c>
      <c r="I8" s="54" t="n">
        <v>3.32</v>
      </c>
      <c r="J8" s="17" t="inlineStr">
        <is>
          <t>Quarterly</t>
        </is>
      </c>
      <c r="K8" s="31">
        <f>IF(B8="","",F8*G8)</f>
        <v/>
      </c>
      <c r="L8" s="36">
        <f>IF(B8="","",F8*H8)</f>
        <v/>
      </c>
      <c r="M8" s="31">
        <f>IF(B8="","",L8-K8)</f>
        <v/>
      </c>
      <c r="N8" s="51">
        <f>IF(B8="","",IFERROR(M8/K8,0))</f>
        <v/>
      </c>
      <c r="O8" s="37">
        <f>IF(B8="","",IFERROR(I8/H8,0))</f>
        <v/>
      </c>
      <c r="P8" s="37">
        <f>IF(B8="","",IFERROR(I8/G8,0))</f>
        <v/>
      </c>
      <c r="Q8" s="55">
        <f>IF(B8="","",F8*I8)</f>
        <v/>
      </c>
      <c r="R8" s="56">
        <f>IF(B8="","",SUMIF('Dividend Log'!$C$7:$C$1006,B8,'Dividend Log'!$D$7:$D$1006))</f>
        <v/>
      </c>
      <c r="S8" s="31">
        <f>IF(B8="","",M8+R8)</f>
        <v/>
      </c>
      <c r="T8" s="51">
        <f>IF(B8="","",IFERROR(L8/$L$67,0))</f>
        <v/>
      </c>
    </row>
    <row r="9">
      <c r="B9" s="17" t="inlineStr">
        <is>
          <t>JNJ</t>
        </is>
      </c>
      <c r="C9" s="17" t="inlineStr">
        <is>
          <t>Johnson &amp; Johnson</t>
        </is>
      </c>
      <c r="D9" s="17" t="inlineStr">
        <is>
          <t>Healthcare</t>
        </is>
      </c>
      <c r="E9" s="17" t="inlineStr">
        <is>
          <t>Taxable brokerage</t>
        </is>
      </c>
      <c r="F9" s="52" t="n">
        <v>30</v>
      </c>
      <c r="G9" s="53" t="n">
        <v>158.4</v>
      </c>
      <c r="H9" s="53" t="n">
        <v>156.9</v>
      </c>
      <c r="I9" s="54" t="n">
        <v>4.96</v>
      </c>
      <c r="J9" s="17" t="inlineStr">
        <is>
          <t>Quarterly</t>
        </is>
      </c>
      <c r="K9" s="31">
        <f>IF(B9="","",F9*G9)</f>
        <v/>
      </c>
      <c r="L9" s="36">
        <f>IF(B9="","",F9*H9)</f>
        <v/>
      </c>
      <c r="M9" s="31">
        <f>IF(B9="","",L9-K9)</f>
        <v/>
      </c>
      <c r="N9" s="51">
        <f>IF(B9="","",IFERROR(M9/K9,0))</f>
        <v/>
      </c>
      <c r="O9" s="37">
        <f>IF(B9="","",IFERROR(I9/H9,0))</f>
        <v/>
      </c>
      <c r="P9" s="37">
        <f>IF(B9="","",IFERROR(I9/G9,0))</f>
        <v/>
      </c>
      <c r="Q9" s="55">
        <f>IF(B9="","",F9*I9)</f>
        <v/>
      </c>
      <c r="R9" s="56">
        <f>IF(B9="","",SUMIF('Dividend Log'!$C$7:$C$1006,B9,'Dividend Log'!$D$7:$D$1006))</f>
        <v/>
      </c>
      <c r="S9" s="31">
        <f>IF(B9="","",M9+R9)</f>
        <v/>
      </c>
      <c r="T9" s="51">
        <f>IF(B9="","",IFERROR(L9/$L$67,0))</f>
        <v/>
      </c>
    </row>
    <row r="10">
      <c r="B10" s="17" t="inlineStr">
        <is>
          <t>PG</t>
        </is>
      </c>
      <c r="C10" s="17" t="inlineStr">
        <is>
          <t>Procter &amp; Gamble</t>
        </is>
      </c>
      <c r="D10" s="17" t="inlineStr">
        <is>
          <t>Consumer Staples</t>
        </is>
      </c>
      <c r="E10" s="17" t="inlineStr">
        <is>
          <t>Taxable brokerage</t>
        </is>
      </c>
      <c r="F10" s="52" t="n">
        <v>20</v>
      </c>
      <c r="G10" s="53" t="n">
        <v>139.7</v>
      </c>
      <c r="H10" s="53" t="n">
        <v>168.3</v>
      </c>
      <c r="I10" s="54" t="n">
        <v>4.03</v>
      </c>
      <c r="J10" s="17" t="inlineStr">
        <is>
          <t>Quarterly</t>
        </is>
      </c>
      <c r="K10" s="31">
        <f>IF(B10="","",F10*G10)</f>
        <v/>
      </c>
      <c r="L10" s="36">
        <f>IF(B10="","",F10*H10)</f>
        <v/>
      </c>
      <c r="M10" s="31">
        <f>IF(B10="","",L10-K10)</f>
        <v/>
      </c>
      <c r="N10" s="51">
        <f>IF(B10="","",IFERROR(M10/K10,0))</f>
        <v/>
      </c>
      <c r="O10" s="37">
        <f>IF(B10="","",IFERROR(I10/H10,0))</f>
        <v/>
      </c>
      <c r="P10" s="37">
        <f>IF(B10="","",IFERROR(I10/G10,0))</f>
        <v/>
      </c>
      <c r="Q10" s="55">
        <f>IF(B10="","",F10*I10)</f>
        <v/>
      </c>
      <c r="R10" s="56">
        <f>IF(B10="","",SUMIF('Dividend Log'!$C$7:$C$1006,B10,'Dividend Log'!$D$7:$D$1006))</f>
        <v/>
      </c>
      <c r="S10" s="31">
        <f>IF(B10="","",M10+R10)</f>
        <v/>
      </c>
      <c r="T10" s="51">
        <f>IF(B10="","",IFERROR(L10/$L$67,0))</f>
        <v/>
      </c>
    </row>
    <row r="11">
      <c r="B11" s="17" t="inlineStr">
        <is>
          <t>KO</t>
        </is>
      </c>
      <c r="C11" s="17" t="inlineStr">
        <is>
          <t>Coca-Cola</t>
        </is>
      </c>
      <c r="D11" s="17" t="inlineStr">
        <is>
          <t>Consumer Staples</t>
        </is>
      </c>
      <c r="E11" s="17" t="inlineStr">
        <is>
          <t>Roth IRA / ISA</t>
        </is>
      </c>
      <c r="F11" s="52" t="n">
        <v>60</v>
      </c>
      <c r="G11" s="53" t="n">
        <v>55.2</v>
      </c>
      <c r="H11" s="53" t="n">
        <v>69.40000000000001</v>
      </c>
      <c r="I11" s="54" t="n">
        <v>1.94</v>
      </c>
      <c r="J11" s="17" t="inlineStr">
        <is>
          <t>Quarterly</t>
        </is>
      </c>
      <c r="K11" s="31">
        <f>IF(B11="","",F11*G11)</f>
        <v/>
      </c>
      <c r="L11" s="36">
        <f>IF(B11="","",F11*H11)</f>
        <v/>
      </c>
      <c r="M11" s="31">
        <f>IF(B11="","",L11-K11)</f>
        <v/>
      </c>
      <c r="N11" s="51">
        <f>IF(B11="","",IFERROR(M11/K11,0))</f>
        <v/>
      </c>
      <c r="O11" s="37">
        <f>IF(B11="","",IFERROR(I11/H11,0))</f>
        <v/>
      </c>
      <c r="P11" s="37">
        <f>IF(B11="","",IFERROR(I11/G11,0))</f>
        <v/>
      </c>
      <c r="Q11" s="55">
        <f>IF(B11="","",F11*I11)</f>
        <v/>
      </c>
      <c r="R11" s="56">
        <f>IF(B11="","",SUMIF('Dividend Log'!$C$7:$C$1006,B11,'Dividend Log'!$D$7:$D$1006))</f>
        <v/>
      </c>
      <c r="S11" s="31">
        <f>IF(B11="","",M11+R11)</f>
        <v/>
      </c>
      <c r="T11" s="51">
        <f>IF(B11="","",IFERROR(L11/$L$67,0))</f>
        <v/>
      </c>
    </row>
    <row r="12">
      <c r="B12" s="17" t="inlineStr">
        <is>
          <t>O</t>
        </is>
      </c>
      <c r="C12" s="17" t="inlineStr">
        <is>
          <t>Realty Income</t>
        </is>
      </c>
      <c r="D12" s="17" t="inlineStr">
        <is>
          <t>Real Estate</t>
        </is>
      </c>
      <c r="E12" s="17" t="inlineStr">
        <is>
          <t>Roth IRA / ISA</t>
        </is>
      </c>
      <c r="F12" s="52" t="n">
        <v>80</v>
      </c>
      <c r="G12" s="53" t="n">
        <v>58.9</v>
      </c>
      <c r="H12" s="53" t="n">
        <v>57.2</v>
      </c>
      <c r="I12" s="54" t="n">
        <v>3.17</v>
      </c>
      <c r="J12" s="17" t="inlineStr">
        <is>
          <t>Monthly</t>
        </is>
      </c>
      <c r="K12" s="31">
        <f>IF(B12="","",F12*G12)</f>
        <v/>
      </c>
      <c r="L12" s="36">
        <f>IF(B12="","",F12*H12)</f>
        <v/>
      </c>
      <c r="M12" s="31">
        <f>IF(B12="","",L12-K12)</f>
        <v/>
      </c>
      <c r="N12" s="51">
        <f>IF(B12="","",IFERROR(M12/K12,0))</f>
        <v/>
      </c>
      <c r="O12" s="37">
        <f>IF(B12="","",IFERROR(I12/H12,0))</f>
        <v/>
      </c>
      <c r="P12" s="37">
        <f>IF(B12="","",IFERROR(I12/G12,0))</f>
        <v/>
      </c>
      <c r="Q12" s="55">
        <f>IF(B12="","",F12*I12)</f>
        <v/>
      </c>
      <c r="R12" s="56">
        <f>IF(B12="","",SUMIF('Dividend Log'!$C$7:$C$1006,B12,'Dividend Log'!$D$7:$D$1006))</f>
        <v/>
      </c>
      <c r="S12" s="31">
        <f>IF(B12="","",M12+R12)</f>
        <v/>
      </c>
      <c r="T12" s="51">
        <f>IF(B12="","",IFERROR(L12/$L$67,0))</f>
        <v/>
      </c>
    </row>
    <row r="13">
      <c r="B13" s="17" t="inlineStr">
        <is>
          <t>JPM</t>
        </is>
      </c>
      <c r="C13" s="17" t="inlineStr">
        <is>
          <t>JPMorgan Chase</t>
        </is>
      </c>
      <c r="D13" s="17" t="inlineStr">
        <is>
          <t>Financials</t>
        </is>
      </c>
      <c r="E13" s="17" t="inlineStr">
        <is>
          <t>Taxable brokerage</t>
        </is>
      </c>
      <c r="F13" s="52" t="n">
        <v>15</v>
      </c>
      <c r="G13" s="53" t="n">
        <v>142.5</v>
      </c>
      <c r="H13" s="53" t="n">
        <v>238</v>
      </c>
      <c r="I13" s="54" t="n">
        <v>5</v>
      </c>
      <c r="J13" s="17" t="inlineStr">
        <is>
          <t>Quarterly</t>
        </is>
      </c>
      <c r="K13" s="31">
        <f>IF(B13="","",F13*G13)</f>
        <v/>
      </c>
      <c r="L13" s="36">
        <f>IF(B13="","",F13*H13)</f>
        <v/>
      </c>
      <c r="M13" s="31">
        <f>IF(B13="","",L13-K13)</f>
        <v/>
      </c>
      <c r="N13" s="51">
        <f>IF(B13="","",IFERROR(M13/K13,0))</f>
        <v/>
      </c>
      <c r="O13" s="37">
        <f>IF(B13="","",IFERROR(I13/H13,0))</f>
        <v/>
      </c>
      <c r="P13" s="37">
        <f>IF(B13="","",IFERROR(I13/G13,0))</f>
        <v/>
      </c>
      <c r="Q13" s="55">
        <f>IF(B13="","",F13*I13)</f>
        <v/>
      </c>
      <c r="R13" s="56">
        <f>IF(B13="","",SUMIF('Dividend Log'!$C$7:$C$1006,B13,'Dividend Log'!$D$7:$D$1006))</f>
        <v/>
      </c>
      <c r="S13" s="31">
        <f>IF(B13="","",M13+R13)</f>
        <v/>
      </c>
      <c r="T13" s="51">
        <f>IF(B13="","",IFERROR(L13/$L$67,0))</f>
        <v/>
      </c>
    </row>
    <row r="14">
      <c r="B14" s="17" t="inlineStr">
        <is>
          <t>XOM</t>
        </is>
      </c>
      <c r="C14" s="17" t="inlineStr">
        <is>
          <t>Exxon Mobil</t>
        </is>
      </c>
      <c r="D14" s="17" t="inlineStr">
        <is>
          <t>Energy</t>
        </is>
      </c>
      <c r="E14" s="17" t="inlineStr">
        <is>
          <t>Taxable brokerage</t>
        </is>
      </c>
      <c r="F14" s="52" t="n">
        <v>25</v>
      </c>
      <c r="G14" s="53" t="n">
        <v>98.09999999999999</v>
      </c>
      <c r="H14" s="53" t="n">
        <v>112.4</v>
      </c>
      <c r="I14" s="54" t="n">
        <v>3.96</v>
      </c>
      <c r="J14" s="17" t="inlineStr">
        <is>
          <t>Quarterly</t>
        </is>
      </c>
      <c r="K14" s="31">
        <f>IF(B14="","",F14*G14)</f>
        <v/>
      </c>
      <c r="L14" s="36">
        <f>IF(B14="","",F14*H14)</f>
        <v/>
      </c>
      <c r="M14" s="31">
        <f>IF(B14="","",L14-K14)</f>
        <v/>
      </c>
      <c r="N14" s="51">
        <f>IF(B14="","",IFERROR(M14/K14,0))</f>
        <v/>
      </c>
      <c r="O14" s="37">
        <f>IF(B14="","",IFERROR(I14/H14,0))</f>
        <v/>
      </c>
      <c r="P14" s="37">
        <f>IF(B14="","",IFERROR(I14/G14,0))</f>
        <v/>
      </c>
      <c r="Q14" s="55">
        <f>IF(B14="","",F14*I14)</f>
        <v/>
      </c>
      <c r="R14" s="56">
        <f>IF(B14="","",SUMIF('Dividend Log'!$C$7:$C$1006,B14,'Dividend Log'!$D$7:$D$1006))</f>
        <v/>
      </c>
      <c r="S14" s="31">
        <f>IF(B14="","",M14+R14)</f>
        <v/>
      </c>
      <c r="T14" s="51">
        <f>IF(B14="","",IFERROR(L14/$L$67,0))</f>
        <v/>
      </c>
    </row>
    <row r="15">
      <c r="B15" s="17" t="inlineStr">
        <is>
          <t>NEE</t>
        </is>
      </c>
      <c r="C15" s="17" t="inlineStr">
        <is>
          <t>NextEra Energy</t>
        </is>
      </c>
      <c r="D15" s="17" t="inlineStr">
        <is>
          <t>Utilities</t>
        </is>
      </c>
      <c r="E15" s="17" t="inlineStr">
        <is>
          <t>Traditional IRA / SIPP</t>
        </is>
      </c>
      <c r="F15" s="52" t="n">
        <v>35</v>
      </c>
      <c r="G15" s="53" t="n">
        <v>71.3</v>
      </c>
      <c r="H15" s="53" t="n">
        <v>74.59999999999999</v>
      </c>
      <c r="I15" s="54" t="n">
        <v>2.06</v>
      </c>
      <c r="J15" s="17" t="inlineStr">
        <is>
          <t>Quarterly</t>
        </is>
      </c>
      <c r="K15" s="31">
        <f>IF(B15="","",F15*G15)</f>
        <v/>
      </c>
      <c r="L15" s="36">
        <f>IF(B15="","",F15*H15)</f>
        <v/>
      </c>
      <c r="M15" s="31">
        <f>IF(B15="","",L15-K15)</f>
        <v/>
      </c>
      <c r="N15" s="51">
        <f>IF(B15="","",IFERROR(M15/K15,0))</f>
        <v/>
      </c>
      <c r="O15" s="37">
        <f>IF(B15="","",IFERROR(I15/H15,0))</f>
        <v/>
      </c>
      <c r="P15" s="37">
        <f>IF(B15="","",IFERROR(I15/G15,0))</f>
        <v/>
      </c>
      <c r="Q15" s="55">
        <f>IF(B15="","",F15*I15)</f>
        <v/>
      </c>
      <c r="R15" s="56">
        <f>IF(B15="","",SUMIF('Dividend Log'!$C$7:$C$1006,B15,'Dividend Log'!$D$7:$D$1006))</f>
        <v/>
      </c>
      <c r="S15" s="31">
        <f>IF(B15="","",M15+R15)</f>
        <v/>
      </c>
      <c r="T15" s="51">
        <f>IF(B15="","",IFERROR(L15/$L$67,0))</f>
        <v/>
      </c>
    </row>
    <row r="16">
      <c r="B16" s="17" t="inlineStr">
        <is>
          <t>SCHD</t>
        </is>
      </c>
      <c r="C16" s="17" t="inlineStr">
        <is>
          <t>Schwab US Dividend Equity ETF</t>
        </is>
      </c>
      <c r="D16" s="17" t="inlineStr">
        <is>
          <t>ETF / Fund</t>
        </is>
      </c>
      <c r="E16" s="17" t="inlineStr">
        <is>
          <t>401(k)</t>
        </is>
      </c>
      <c r="F16" s="52" t="n">
        <v>150</v>
      </c>
      <c r="G16" s="53" t="n">
        <v>24.8</v>
      </c>
      <c r="H16" s="53" t="n">
        <v>28.1</v>
      </c>
      <c r="I16" s="54" t="n">
        <v>1.02</v>
      </c>
      <c r="J16" s="17" t="inlineStr">
        <is>
          <t>Quarterly</t>
        </is>
      </c>
      <c r="K16" s="31">
        <f>IF(B16="","",F16*G16)</f>
        <v/>
      </c>
      <c r="L16" s="36">
        <f>IF(B16="","",F16*H16)</f>
        <v/>
      </c>
      <c r="M16" s="31">
        <f>IF(B16="","",L16-K16)</f>
        <v/>
      </c>
      <c r="N16" s="51">
        <f>IF(B16="","",IFERROR(M16/K16,0))</f>
        <v/>
      </c>
      <c r="O16" s="37">
        <f>IF(B16="","",IFERROR(I16/H16,0))</f>
        <v/>
      </c>
      <c r="P16" s="37">
        <f>IF(B16="","",IFERROR(I16/G16,0))</f>
        <v/>
      </c>
      <c r="Q16" s="55">
        <f>IF(B16="","",F16*I16)</f>
        <v/>
      </c>
      <c r="R16" s="56">
        <f>IF(B16="","",SUMIF('Dividend Log'!$C$7:$C$1006,B16,'Dividend Log'!$D$7:$D$1006))</f>
        <v/>
      </c>
      <c r="S16" s="31">
        <f>IF(B16="","",M16+R16)</f>
        <v/>
      </c>
      <c r="T16" s="51">
        <f>IF(B16="","",IFERROR(L16/$L$67,0))</f>
        <v/>
      </c>
    </row>
    <row r="17">
      <c r="B17" s="57" t="inlineStr">
        <is>
          <t>🔒 Free lite version: 10 rows. Unlock more rows, charts and all features in the full version — see the "Upgrade to Full" tab.</t>
        </is>
      </c>
      <c r="C17" s="17" t="n"/>
      <c r="D17" s="17" t="n"/>
      <c r="E17" s="17" t="n"/>
      <c r="F17" s="52" t="n"/>
      <c r="G17" s="53" t="n"/>
      <c r="H17" s="53" t="n"/>
      <c r="I17" s="54" t="n"/>
      <c r="J17" s="17" t="n"/>
      <c r="K17" s="31" t="n"/>
      <c r="L17" s="36" t="n"/>
      <c r="M17" s="31" t="n"/>
      <c r="N17" s="51" t="n"/>
      <c r="O17" s="37" t="n"/>
      <c r="P17" s="37" t="n"/>
      <c r="Q17" s="55" t="n"/>
      <c r="R17" s="56" t="n"/>
      <c r="S17" s="31" t="n"/>
      <c r="T17" s="51" t="n"/>
    </row>
    <row r="18" hidden="1">
      <c r="B18" s="17" t="n"/>
      <c r="C18" s="17" t="n"/>
      <c r="D18" s="17" t="n"/>
      <c r="E18" s="17" t="n"/>
      <c r="F18" s="52" t="n"/>
      <c r="G18" s="53" t="n"/>
      <c r="H18" s="53" t="n"/>
      <c r="I18" s="54" t="n"/>
      <c r="J18" s="17" t="n"/>
      <c r="K18" s="31">
        <f>IF(B18="","",F18*G18)</f>
        <v/>
      </c>
      <c r="L18" s="36">
        <f>IF(B18="","",F18*H18)</f>
        <v/>
      </c>
      <c r="M18" s="31">
        <f>IF(B18="","",L18-K18)</f>
        <v/>
      </c>
      <c r="N18" s="51">
        <f>IF(B18="","",IFERROR(M18/K18,0))</f>
        <v/>
      </c>
      <c r="O18" s="37">
        <f>IF(B18="","",IFERROR(I18/H18,0))</f>
        <v/>
      </c>
      <c r="P18" s="37">
        <f>IF(B18="","",IFERROR(I18/G18,0))</f>
        <v/>
      </c>
      <c r="Q18" s="55">
        <f>IF(B18="","",F18*I18)</f>
        <v/>
      </c>
      <c r="R18" s="56">
        <f>IF(B18="","",SUMIF('Dividend Log'!$C$7:$C$1006,B18,'Dividend Log'!$D$7:$D$1006))</f>
        <v/>
      </c>
      <c r="S18" s="31">
        <f>IF(B18="","",M18+R18)</f>
        <v/>
      </c>
      <c r="T18" s="51">
        <f>IF(B18="","",IFERROR(L18/$L$67,0))</f>
        <v/>
      </c>
    </row>
    <row r="19" hidden="1">
      <c r="B19" s="17" t="n"/>
      <c r="C19" s="17" t="n"/>
      <c r="D19" s="17" t="n"/>
      <c r="E19" s="17" t="n"/>
      <c r="F19" s="52" t="n"/>
      <c r="G19" s="53" t="n"/>
      <c r="H19" s="53" t="n"/>
      <c r="I19" s="54" t="n"/>
      <c r="J19" s="17" t="n"/>
      <c r="K19" s="31">
        <f>IF(B19="","",F19*G19)</f>
        <v/>
      </c>
      <c r="L19" s="36">
        <f>IF(B19="","",F19*H19)</f>
        <v/>
      </c>
      <c r="M19" s="31">
        <f>IF(B19="","",L19-K19)</f>
        <v/>
      </c>
      <c r="N19" s="51">
        <f>IF(B19="","",IFERROR(M19/K19,0))</f>
        <v/>
      </c>
      <c r="O19" s="37">
        <f>IF(B19="","",IFERROR(I19/H19,0))</f>
        <v/>
      </c>
      <c r="P19" s="37">
        <f>IF(B19="","",IFERROR(I19/G19,0))</f>
        <v/>
      </c>
      <c r="Q19" s="55">
        <f>IF(B19="","",F19*I19)</f>
        <v/>
      </c>
      <c r="R19" s="56">
        <f>IF(B19="","",SUMIF('Dividend Log'!$C$7:$C$1006,B19,'Dividend Log'!$D$7:$D$1006))</f>
        <v/>
      </c>
      <c r="S19" s="31">
        <f>IF(B19="","",M19+R19)</f>
        <v/>
      </c>
      <c r="T19" s="51">
        <f>IF(B19="","",IFERROR(L19/$L$67,0))</f>
        <v/>
      </c>
    </row>
    <row r="20" hidden="1">
      <c r="B20" s="17" t="n"/>
      <c r="C20" s="17" t="n"/>
      <c r="D20" s="17" t="n"/>
      <c r="E20" s="17" t="n"/>
      <c r="F20" s="52" t="n"/>
      <c r="G20" s="53" t="n"/>
      <c r="H20" s="53" t="n"/>
      <c r="I20" s="54" t="n"/>
      <c r="J20" s="17" t="n"/>
      <c r="K20" s="31">
        <f>IF(B20="","",F20*G20)</f>
        <v/>
      </c>
      <c r="L20" s="36">
        <f>IF(B20="","",F20*H20)</f>
        <v/>
      </c>
      <c r="M20" s="31">
        <f>IF(B20="","",L20-K20)</f>
        <v/>
      </c>
      <c r="N20" s="51">
        <f>IF(B20="","",IFERROR(M20/K20,0))</f>
        <v/>
      </c>
      <c r="O20" s="37">
        <f>IF(B20="","",IFERROR(I20/H20,0))</f>
        <v/>
      </c>
      <c r="P20" s="37">
        <f>IF(B20="","",IFERROR(I20/G20,0))</f>
        <v/>
      </c>
      <c r="Q20" s="55">
        <f>IF(B20="","",F20*I20)</f>
        <v/>
      </c>
      <c r="R20" s="56">
        <f>IF(B20="","",SUMIF('Dividend Log'!$C$7:$C$1006,B20,'Dividend Log'!$D$7:$D$1006))</f>
        <v/>
      </c>
      <c r="S20" s="31">
        <f>IF(B20="","",M20+R20)</f>
        <v/>
      </c>
      <c r="T20" s="51">
        <f>IF(B20="","",IFERROR(L20/$L$67,0))</f>
        <v/>
      </c>
    </row>
    <row r="21" hidden="1">
      <c r="B21" s="17" t="n"/>
      <c r="C21" s="17" t="n"/>
      <c r="D21" s="17" t="n"/>
      <c r="E21" s="17" t="n"/>
      <c r="F21" s="52" t="n"/>
      <c r="G21" s="53" t="n"/>
      <c r="H21" s="53" t="n"/>
      <c r="I21" s="54" t="n"/>
      <c r="J21" s="17" t="n"/>
      <c r="K21" s="31">
        <f>IF(B21="","",F21*G21)</f>
        <v/>
      </c>
      <c r="L21" s="36">
        <f>IF(B21="","",F21*H21)</f>
        <v/>
      </c>
      <c r="M21" s="31">
        <f>IF(B21="","",L21-K21)</f>
        <v/>
      </c>
      <c r="N21" s="51">
        <f>IF(B21="","",IFERROR(M21/K21,0))</f>
        <v/>
      </c>
      <c r="O21" s="37">
        <f>IF(B21="","",IFERROR(I21/H21,0))</f>
        <v/>
      </c>
      <c r="P21" s="37">
        <f>IF(B21="","",IFERROR(I21/G21,0))</f>
        <v/>
      </c>
      <c r="Q21" s="55">
        <f>IF(B21="","",F21*I21)</f>
        <v/>
      </c>
      <c r="R21" s="56">
        <f>IF(B21="","",SUMIF('Dividend Log'!$C$7:$C$1006,B21,'Dividend Log'!$D$7:$D$1006))</f>
        <v/>
      </c>
      <c r="S21" s="31">
        <f>IF(B21="","",M21+R21)</f>
        <v/>
      </c>
      <c r="T21" s="51">
        <f>IF(B21="","",IFERROR(L21/$L$67,0))</f>
        <v/>
      </c>
    </row>
    <row r="22" hidden="1">
      <c r="B22" s="17" t="n"/>
      <c r="C22" s="17" t="n"/>
      <c r="D22" s="17" t="n"/>
      <c r="E22" s="17" t="n"/>
      <c r="F22" s="52" t="n"/>
      <c r="G22" s="53" t="n"/>
      <c r="H22" s="53" t="n"/>
      <c r="I22" s="54" t="n"/>
      <c r="J22" s="17" t="n"/>
      <c r="K22" s="31">
        <f>IF(B22="","",F22*G22)</f>
        <v/>
      </c>
      <c r="L22" s="36">
        <f>IF(B22="","",F22*H22)</f>
        <v/>
      </c>
      <c r="M22" s="31">
        <f>IF(B22="","",L22-K22)</f>
        <v/>
      </c>
      <c r="N22" s="51">
        <f>IF(B22="","",IFERROR(M22/K22,0))</f>
        <v/>
      </c>
      <c r="O22" s="37">
        <f>IF(B22="","",IFERROR(I22/H22,0))</f>
        <v/>
      </c>
      <c r="P22" s="37">
        <f>IF(B22="","",IFERROR(I22/G22,0))</f>
        <v/>
      </c>
      <c r="Q22" s="55">
        <f>IF(B22="","",F22*I22)</f>
        <v/>
      </c>
      <c r="R22" s="56">
        <f>IF(B22="","",SUMIF('Dividend Log'!$C$7:$C$1006,B22,'Dividend Log'!$D$7:$D$1006))</f>
        <v/>
      </c>
      <c r="S22" s="31">
        <f>IF(B22="","",M22+R22)</f>
        <v/>
      </c>
      <c r="T22" s="51">
        <f>IF(B22="","",IFERROR(L22/$L$67,0))</f>
        <v/>
      </c>
    </row>
    <row r="23" hidden="1">
      <c r="B23" s="17" t="n"/>
      <c r="C23" s="17" t="n"/>
      <c r="D23" s="17" t="n"/>
      <c r="E23" s="17" t="n"/>
      <c r="F23" s="52" t="n"/>
      <c r="G23" s="53" t="n"/>
      <c r="H23" s="53" t="n"/>
      <c r="I23" s="54" t="n"/>
      <c r="J23" s="17" t="n"/>
      <c r="K23" s="31">
        <f>IF(B23="","",F23*G23)</f>
        <v/>
      </c>
      <c r="L23" s="36">
        <f>IF(B23="","",F23*H23)</f>
        <v/>
      </c>
      <c r="M23" s="31">
        <f>IF(B23="","",L23-K23)</f>
        <v/>
      </c>
      <c r="N23" s="51">
        <f>IF(B23="","",IFERROR(M23/K23,0))</f>
        <v/>
      </c>
      <c r="O23" s="37">
        <f>IF(B23="","",IFERROR(I23/H23,0))</f>
        <v/>
      </c>
      <c r="P23" s="37">
        <f>IF(B23="","",IFERROR(I23/G23,0))</f>
        <v/>
      </c>
      <c r="Q23" s="55">
        <f>IF(B23="","",F23*I23)</f>
        <v/>
      </c>
      <c r="R23" s="56">
        <f>IF(B23="","",SUMIF('Dividend Log'!$C$7:$C$1006,B23,'Dividend Log'!$D$7:$D$1006))</f>
        <v/>
      </c>
      <c r="S23" s="31">
        <f>IF(B23="","",M23+R23)</f>
        <v/>
      </c>
      <c r="T23" s="51">
        <f>IF(B23="","",IFERROR(L23/$L$67,0))</f>
        <v/>
      </c>
    </row>
    <row r="24" hidden="1">
      <c r="B24" s="17" t="n"/>
      <c r="C24" s="17" t="n"/>
      <c r="D24" s="17" t="n"/>
      <c r="E24" s="17" t="n"/>
      <c r="F24" s="52" t="n"/>
      <c r="G24" s="53" t="n"/>
      <c r="H24" s="53" t="n"/>
      <c r="I24" s="54" t="n"/>
      <c r="J24" s="17" t="n"/>
      <c r="K24" s="31">
        <f>IF(B24="","",F24*G24)</f>
        <v/>
      </c>
      <c r="L24" s="36">
        <f>IF(B24="","",F24*H24)</f>
        <v/>
      </c>
      <c r="M24" s="31">
        <f>IF(B24="","",L24-K24)</f>
        <v/>
      </c>
      <c r="N24" s="51">
        <f>IF(B24="","",IFERROR(M24/K24,0))</f>
        <v/>
      </c>
      <c r="O24" s="37">
        <f>IF(B24="","",IFERROR(I24/H24,0))</f>
        <v/>
      </c>
      <c r="P24" s="37">
        <f>IF(B24="","",IFERROR(I24/G24,0))</f>
        <v/>
      </c>
      <c r="Q24" s="55">
        <f>IF(B24="","",F24*I24)</f>
        <v/>
      </c>
      <c r="R24" s="56">
        <f>IF(B24="","",SUMIF('Dividend Log'!$C$7:$C$1006,B24,'Dividend Log'!$D$7:$D$1006))</f>
        <v/>
      </c>
      <c r="S24" s="31">
        <f>IF(B24="","",M24+R24)</f>
        <v/>
      </c>
      <c r="T24" s="51">
        <f>IF(B24="","",IFERROR(L24/$L$67,0))</f>
        <v/>
      </c>
    </row>
    <row r="25" hidden="1">
      <c r="B25" s="17" t="n"/>
      <c r="C25" s="17" t="n"/>
      <c r="D25" s="17" t="n"/>
      <c r="E25" s="17" t="n"/>
      <c r="F25" s="52" t="n"/>
      <c r="G25" s="53" t="n"/>
      <c r="H25" s="53" t="n"/>
      <c r="I25" s="54" t="n"/>
      <c r="J25" s="17" t="n"/>
      <c r="K25" s="31">
        <f>IF(B25="","",F25*G25)</f>
        <v/>
      </c>
      <c r="L25" s="36">
        <f>IF(B25="","",F25*H25)</f>
        <v/>
      </c>
      <c r="M25" s="31">
        <f>IF(B25="","",L25-K25)</f>
        <v/>
      </c>
      <c r="N25" s="51">
        <f>IF(B25="","",IFERROR(M25/K25,0))</f>
        <v/>
      </c>
      <c r="O25" s="37">
        <f>IF(B25="","",IFERROR(I25/H25,0))</f>
        <v/>
      </c>
      <c r="P25" s="37">
        <f>IF(B25="","",IFERROR(I25/G25,0))</f>
        <v/>
      </c>
      <c r="Q25" s="55">
        <f>IF(B25="","",F25*I25)</f>
        <v/>
      </c>
      <c r="R25" s="56">
        <f>IF(B25="","",SUMIF('Dividend Log'!$C$7:$C$1006,B25,'Dividend Log'!$D$7:$D$1006))</f>
        <v/>
      </c>
      <c r="S25" s="31">
        <f>IF(B25="","",M25+R25)</f>
        <v/>
      </c>
      <c r="T25" s="51">
        <f>IF(B25="","",IFERROR(L25/$L$67,0))</f>
        <v/>
      </c>
    </row>
    <row r="26" hidden="1">
      <c r="B26" s="17" t="n"/>
      <c r="C26" s="17" t="n"/>
      <c r="D26" s="17" t="n"/>
      <c r="E26" s="17" t="n"/>
      <c r="F26" s="52" t="n"/>
      <c r="G26" s="53" t="n"/>
      <c r="H26" s="53" t="n"/>
      <c r="I26" s="54" t="n"/>
      <c r="J26" s="17" t="n"/>
      <c r="K26" s="31">
        <f>IF(B26="","",F26*G26)</f>
        <v/>
      </c>
      <c r="L26" s="36">
        <f>IF(B26="","",F26*H26)</f>
        <v/>
      </c>
      <c r="M26" s="31">
        <f>IF(B26="","",L26-K26)</f>
        <v/>
      </c>
      <c r="N26" s="51">
        <f>IF(B26="","",IFERROR(M26/K26,0))</f>
        <v/>
      </c>
      <c r="O26" s="37">
        <f>IF(B26="","",IFERROR(I26/H26,0))</f>
        <v/>
      </c>
      <c r="P26" s="37">
        <f>IF(B26="","",IFERROR(I26/G26,0))</f>
        <v/>
      </c>
      <c r="Q26" s="55">
        <f>IF(B26="","",F26*I26)</f>
        <v/>
      </c>
      <c r="R26" s="56">
        <f>IF(B26="","",SUMIF('Dividend Log'!$C$7:$C$1006,B26,'Dividend Log'!$D$7:$D$1006))</f>
        <v/>
      </c>
      <c r="S26" s="31">
        <f>IF(B26="","",M26+R26)</f>
        <v/>
      </c>
      <c r="T26" s="51">
        <f>IF(B26="","",IFERROR(L26/$L$67,0))</f>
        <v/>
      </c>
    </row>
    <row r="27" hidden="1">
      <c r="B27" s="17" t="n"/>
      <c r="C27" s="17" t="n"/>
      <c r="D27" s="17" t="n"/>
      <c r="E27" s="17" t="n"/>
      <c r="F27" s="52" t="n"/>
      <c r="G27" s="53" t="n"/>
      <c r="H27" s="53" t="n"/>
      <c r="I27" s="54" t="n"/>
      <c r="J27" s="17" t="n"/>
      <c r="K27" s="31">
        <f>IF(B27="","",F27*G27)</f>
        <v/>
      </c>
      <c r="L27" s="36">
        <f>IF(B27="","",F27*H27)</f>
        <v/>
      </c>
      <c r="M27" s="31">
        <f>IF(B27="","",L27-K27)</f>
        <v/>
      </c>
      <c r="N27" s="51">
        <f>IF(B27="","",IFERROR(M27/K27,0))</f>
        <v/>
      </c>
      <c r="O27" s="37">
        <f>IF(B27="","",IFERROR(I27/H27,0))</f>
        <v/>
      </c>
      <c r="P27" s="37">
        <f>IF(B27="","",IFERROR(I27/G27,0))</f>
        <v/>
      </c>
      <c r="Q27" s="55">
        <f>IF(B27="","",F27*I27)</f>
        <v/>
      </c>
      <c r="R27" s="56">
        <f>IF(B27="","",SUMIF('Dividend Log'!$C$7:$C$1006,B27,'Dividend Log'!$D$7:$D$1006))</f>
        <v/>
      </c>
      <c r="S27" s="31">
        <f>IF(B27="","",M27+R27)</f>
        <v/>
      </c>
      <c r="T27" s="51">
        <f>IF(B27="","",IFERROR(L27/$L$67,0))</f>
        <v/>
      </c>
    </row>
    <row r="28" hidden="1">
      <c r="B28" s="17" t="n"/>
      <c r="C28" s="17" t="n"/>
      <c r="D28" s="17" t="n"/>
      <c r="E28" s="17" t="n"/>
      <c r="F28" s="52" t="n"/>
      <c r="G28" s="53" t="n"/>
      <c r="H28" s="53" t="n"/>
      <c r="I28" s="54" t="n"/>
      <c r="J28" s="17" t="n"/>
      <c r="K28" s="31">
        <f>IF(B28="","",F28*G28)</f>
        <v/>
      </c>
      <c r="L28" s="36">
        <f>IF(B28="","",F28*H28)</f>
        <v/>
      </c>
      <c r="M28" s="31">
        <f>IF(B28="","",L28-K28)</f>
        <v/>
      </c>
      <c r="N28" s="51">
        <f>IF(B28="","",IFERROR(M28/K28,0))</f>
        <v/>
      </c>
      <c r="O28" s="37">
        <f>IF(B28="","",IFERROR(I28/H28,0))</f>
        <v/>
      </c>
      <c r="P28" s="37">
        <f>IF(B28="","",IFERROR(I28/G28,0))</f>
        <v/>
      </c>
      <c r="Q28" s="55">
        <f>IF(B28="","",F28*I28)</f>
        <v/>
      </c>
      <c r="R28" s="56">
        <f>IF(B28="","",SUMIF('Dividend Log'!$C$7:$C$1006,B28,'Dividend Log'!$D$7:$D$1006))</f>
        <v/>
      </c>
      <c r="S28" s="31">
        <f>IF(B28="","",M28+R28)</f>
        <v/>
      </c>
      <c r="T28" s="51">
        <f>IF(B28="","",IFERROR(L28/$L$67,0))</f>
        <v/>
      </c>
    </row>
    <row r="29" hidden="1">
      <c r="B29" s="17" t="n"/>
      <c r="C29" s="17" t="n"/>
      <c r="D29" s="17" t="n"/>
      <c r="E29" s="17" t="n"/>
      <c r="F29" s="52" t="n"/>
      <c r="G29" s="53" t="n"/>
      <c r="H29" s="53" t="n"/>
      <c r="I29" s="54" t="n"/>
      <c r="J29" s="17" t="n"/>
      <c r="K29" s="31">
        <f>IF(B29="","",F29*G29)</f>
        <v/>
      </c>
      <c r="L29" s="36">
        <f>IF(B29="","",F29*H29)</f>
        <v/>
      </c>
      <c r="M29" s="31">
        <f>IF(B29="","",L29-K29)</f>
        <v/>
      </c>
      <c r="N29" s="51">
        <f>IF(B29="","",IFERROR(M29/K29,0))</f>
        <v/>
      </c>
      <c r="O29" s="37">
        <f>IF(B29="","",IFERROR(I29/H29,0))</f>
        <v/>
      </c>
      <c r="P29" s="37">
        <f>IF(B29="","",IFERROR(I29/G29,0))</f>
        <v/>
      </c>
      <c r="Q29" s="55">
        <f>IF(B29="","",F29*I29)</f>
        <v/>
      </c>
      <c r="R29" s="56">
        <f>IF(B29="","",SUMIF('Dividend Log'!$C$7:$C$1006,B29,'Dividend Log'!$D$7:$D$1006))</f>
        <v/>
      </c>
      <c r="S29" s="31">
        <f>IF(B29="","",M29+R29)</f>
        <v/>
      </c>
      <c r="T29" s="51">
        <f>IF(B29="","",IFERROR(L29/$L$67,0))</f>
        <v/>
      </c>
    </row>
    <row r="30" hidden="1">
      <c r="B30" s="17" t="n"/>
      <c r="C30" s="17" t="n"/>
      <c r="D30" s="17" t="n"/>
      <c r="E30" s="17" t="n"/>
      <c r="F30" s="52" t="n"/>
      <c r="G30" s="53" t="n"/>
      <c r="H30" s="53" t="n"/>
      <c r="I30" s="54" t="n"/>
      <c r="J30" s="17" t="n"/>
      <c r="K30" s="31">
        <f>IF(B30="","",F30*G30)</f>
        <v/>
      </c>
      <c r="L30" s="36">
        <f>IF(B30="","",F30*H30)</f>
        <v/>
      </c>
      <c r="M30" s="31">
        <f>IF(B30="","",L30-K30)</f>
        <v/>
      </c>
      <c r="N30" s="51">
        <f>IF(B30="","",IFERROR(M30/K30,0))</f>
        <v/>
      </c>
      <c r="O30" s="37">
        <f>IF(B30="","",IFERROR(I30/H30,0))</f>
        <v/>
      </c>
      <c r="P30" s="37">
        <f>IF(B30="","",IFERROR(I30/G30,0))</f>
        <v/>
      </c>
      <c r="Q30" s="55">
        <f>IF(B30="","",F30*I30)</f>
        <v/>
      </c>
      <c r="R30" s="56">
        <f>IF(B30="","",SUMIF('Dividend Log'!$C$7:$C$1006,B30,'Dividend Log'!$D$7:$D$1006))</f>
        <v/>
      </c>
      <c r="S30" s="31">
        <f>IF(B30="","",M30+R30)</f>
        <v/>
      </c>
      <c r="T30" s="51">
        <f>IF(B30="","",IFERROR(L30/$L$67,0))</f>
        <v/>
      </c>
    </row>
    <row r="31" hidden="1">
      <c r="B31" s="17" t="n"/>
      <c r="C31" s="17" t="n"/>
      <c r="D31" s="17" t="n"/>
      <c r="E31" s="17" t="n"/>
      <c r="F31" s="52" t="n"/>
      <c r="G31" s="53" t="n"/>
      <c r="H31" s="53" t="n"/>
      <c r="I31" s="54" t="n"/>
      <c r="J31" s="17" t="n"/>
      <c r="K31" s="31">
        <f>IF(B31="","",F31*G31)</f>
        <v/>
      </c>
      <c r="L31" s="36">
        <f>IF(B31="","",F31*H31)</f>
        <v/>
      </c>
      <c r="M31" s="31">
        <f>IF(B31="","",L31-K31)</f>
        <v/>
      </c>
      <c r="N31" s="51">
        <f>IF(B31="","",IFERROR(M31/K31,0))</f>
        <v/>
      </c>
      <c r="O31" s="37">
        <f>IF(B31="","",IFERROR(I31/H31,0))</f>
        <v/>
      </c>
      <c r="P31" s="37">
        <f>IF(B31="","",IFERROR(I31/G31,0))</f>
        <v/>
      </c>
      <c r="Q31" s="55">
        <f>IF(B31="","",F31*I31)</f>
        <v/>
      </c>
      <c r="R31" s="56">
        <f>IF(B31="","",SUMIF('Dividend Log'!$C$7:$C$1006,B31,'Dividend Log'!$D$7:$D$1006))</f>
        <v/>
      </c>
      <c r="S31" s="31">
        <f>IF(B31="","",M31+R31)</f>
        <v/>
      </c>
      <c r="T31" s="51">
        <f>IF(B31="","",IFERROR(L31/$L$67,0))</f>
        <v/>
      </c>
    </row>
    <row r="32" hidden="1">
      <c r="B32" s="17" t="n"/>
      <c r="C32" s="17" t="n"/>
      <c r="D32" s="17" t="n"/>
      <c r="E32" s="17" t="n"/>
      <c r="F32" s="52" t="n"/>
      <c r="G32" s="53" t="n"/>
      <c r="H32" s="53" t="n"/>
      <c r="I32" s="54" t="n"/>
      <c r="J32" s="17" t="n"/>
      <c r="K32" s="31">
        <f>IF(B32="","",F32*G32)</f>
        <v/>
      </c>
      <c r="L32" s="36">
        <f>IF(B32="","",F32*H32)</f>
        <v/>
      </c>
      <c r="M32" s="31">
        <f>IF(B32="","",L32-K32)</f>
        <v/>
      </c>
      <c r="N32" s="51">
        <f>IF(B32="","",IFERROR(M32/K32,0))</f>
        <v/>
      </c>
      <c r="O32" s="37">
        <f>IF(B32="","",IFERROR(I32/H32,0))</f>
        <v/>
      </c>
      <c r="P32" s="37">
        <f>IF(B32="","",IFERROR(I32/G32,0))</f>
        <v/>
      </c>
      <c r="Q32" s="55">
        <f>IF(B32="","",F32*I32)</f>
        <v/>
      </c>
      <c r="R32" s="56">
        <f>IF(B32="","",SUMIF('Dividend Log'!$C$7:$C$1006,B32,'Dividend Log'!$D$7:$D$1006))</f>
        <v/>
      </c>
      <c r="S32" s="31">
        <f>IF(B32="","",M32+R32)</f>
        <v/>
      </c>
      <c r="T32" s="51">
        <f>IF(B32="","",IFERROR(L32/$L$67,0))</f>
        <v/>
      </c>
    </row>
    <row r="33" hidden="1">
      <c r="B33" s="17" t="n"/>
      <c r="C33" s="17" t="n"/>
      <c r="D33" s="17" t="n"/>
      <c r="E33" s="17" t="n"/>
      <c r="F33" s="52" t="n"/>
      <c r="G33" s="53" t="n"/>
      <c r="H33" s="53" t="n"/>
      <c r="I33" s="54" t="n"/>
      <c r="J33" s="17" t="n"/>
      <c r="K33" s="31">
        <f>IF(B33="","",F33*G33)</f>
        <v/>
      </c>
      <c r="L33" s="36">
        <f>IF(B33="","",F33*H33)</f>
        <v/>
      </c>
      <c r="M33" s="31">
        <f>IF(B33="","",L33-K33)</f>
        <v/>
      </c>
      <c r="N33" s="51">
        <f>IF(B33="","",IFERROR(M33/K33,0))</f>
        <v/>
      </c>
      <c r="O33" s="37">
        <f>IF(B33="","",IFERROR(I33/H33,0))</f>
        <v/>
      </c>
      <c r="P33" s="37">
        <f>IF(B33="","",IFERROR(I33/G33,0))</f>
        <v/>
      </c>
      <c r="Q33" s="55">
        <f>IF(B33="","",F33*I33)</f>
        <v/>
      </c>
      <c r="R33" s="56">
        <f>IF(B33="","",SUMIF('Dividend Log'!$C$7:$C$1006,B33,'Dividend Log'!$D$7:$D$1006))</f>
        <v/>
      </c>
      <c r="S33" s="31">
        <f>IF(B33="","",M33+R33)</f>
        <v/>
      </c>
      <c r="T33" s="51">
        <f>IF(B33="","",IFERROR(L33/$L$67,0))</f>
        <v/>
      </c>
    </row>
    <row r="34" hidden="1">
      <c r="B34" s="17" t="n"/>
      <c r="C34" s="17" t="n"/>
      <c r="D34" s="17" t="n"/>
      <c r="E34" s="17" t="n"/>
      <c r="F34" s="52" t="n"/>
      <c r="G34" s="53" t="n"/>
      <c r="H34" s="53" t="n"/>
      <c r="I34" s="54" t="n"/>
      <c r="J34" s="17" t="n"/>
      <c r="K34" s="31">
        <f>IF(B34="","",F34*G34)</f>
        <v/>
      </c>
      <c r="L34" s="36">
        <f>IF(B34="","",F34*H34)</f>
        <v/>
      </c>
      <c r="M34" s="31">
        <f>IF(B34="","",L34-K34)</f>
        <v/>
      </c>
      <c r="N34" s="51">
        <f>IF(B34="","",IFERROR(M34/K34,0))</f>
        <v/>
      </c>
      <c r="O34" s="37">
        <f>IF(B34="","",IFERROR(I34/H34,0))</f>
        <v/>
      </c>
      <c r="P34" s="37">
        <f>IF(B34="","",IFERROR(I34/G34,0))</f>
        <v/>
      </c>
      <c r="Q34" s="55">
        <f>IF(B34="","",F34*I34)</f>
        <v/>
      </c>
      <c r="R34" s="56">
        <f>IF(B34="","",SUMIF('Dividend Log'!$C$7:$C$1006,B34,'Dividend Log'!$D$7:$D$1006))</f>
        <v/>
      </c>
      <c r="S34" s="31">
        <f>IF(B34="","",M34+R34)</f>
        <v/>
      </c>
      <c r="T34" s="51">
        <f>IF(B34="","",IFERROR(L34/$L$67,0))</f>
        <v/>
      </c>
    </row>
    <row r="35" hidden="1">
      <c r="B35" s="17" t="n"/>
      <c r="C35" s="17" t="n"/>
      <c r="D35" s="17" t="n"/>
      <c r="E35" s="17" t="n"/>
      <c r="F35" s="52" t="n"/>
      <c r="G35" s="53" t="n"/>
      <c r="H35" s="53" t="n"/>
      <c r="I35" s="54" t="n"/>
      <c r="J35" s="17" t="n"/>
      <c r="K35" s="31">
        <f>IF(B35="","",F35*G35)</f>
        <v/>
      </c>
      <c r="L35" s="36">
        <f>IF(B35="","",F35*H35)</f>
        <v/>
      </c>
      <c r="M35" s="31">
        <f>IF(B35="","",L35-K35)</f>
        <v/>
      </c>
      <c r="N35" s="51">
        <f>IF(B35="","",IFERROR(M35/K35,0))</f>
        <v/>
      </c>
      <c r="O35" s="37">
        <f>IF(B35="","",IFERROR(I35/H35,0))</f>
        <v/>
      </c>
      <c r="P35" s="37">
        <f>IF(B35="","",IFERROR(I35/G35,0))</f>
        <v/>
      </c>
      <c r="Q35" s="55">
        <f>IF(B35="","",F35*I35)</f>
        <v/>
      </c>
      <c r="R35" s="56">
        <f>IF(B35="","",SUMIF('Dividend Log'!$C$7:$C$1006,B35,'Dividend Log'!$D$7:$D$1006))</f>
        <v/>
      </c>
      <c r="S35" s="31">
        <f>IF(B35="","",M35+R35)</f>
        <v/>
      </c>
      <c r="T35" s="51">
        <f>IF(B35="","",IFERROR(L35/$L$67,0))</f>
        <v/>
      </c>
    </row>
    <row r="36" hidden="1">
      <c r="B36" s="17" t="n"/>
      <c r="C36" s="17" t="n"/>
      <c r="D36" s="17" t="n"/>
      <c r="E36" s="17" t="n"/>
      <c r="F36" s="52" t="n"/>
      <c r="G36" s="53" t="n"/>
      <c r="H36" s="53" t="n"/>
      <c r="I36" s="54" t="n"/>
      <c r="J36" s="17" t="n"/>
      <c r="K36" s="31">
        <f>IF(B36="","",F36*G36)</f>
        <v/>
      </c>
      <c r="L36" s="36">
        <f>IF(B36="","",F36*H36)</f>
        <v/>
      </c>
      <c r="M36" s="31">
        <f>IF(B36="","",L36-K36)</f>
        <v/>
      </c>
      <c r="N36" s="51">
        <f>IF(B36="","",IFERROR(M36/K36,0))</f>
        <v/>
      </c>
      <c r="O36" s="37">
        <f>IF(B36="","",IFERROR(I36/H36,0))</f>
        <v/>
      </c>
      <c r="P36" s="37">
        <f>IF(B36="","",IFERROR(I36/G36,0))</f>
        <v/>
      </c>
      <c r="Q36" s="55">
        <f>IF(B36="","",F36*I36)</f>
        <v/>
      </c>
      <c r="R36" s="56">
        <f>IF(B36="","",SUMIF('Dividend Log'!$C$7:$C$1006,B36,'Dividend Log'!$D$7:$D$1006))</f>
        <v/>
      </c>
      <c r="S36" s="31">
        <f>IF(B36="","",M36+R36)</f>
        <v/>
      </c>
      <c r="T36" s="51">
        <f>IF(B36="","",IFERROR(L36/$L$67,0))</f>
        <v/>
      </c>
    </row>
    <row r="37" hidden="1">
      <c r="B37" s="17" t="n"/>
      <c r="C37" s="17" t="n"/>
      <c r="D37" s="17" t="n"/>
      <c r="E37" s="17" t="n"/>
      <c r="F37" s="52" t="n"/>
      <c r="G37" s="53" t="n"/>
      <c r="H37" s="53" t="n"/>
      <c r="I37" s="54" t="n"/>
      <c r="J37" s="17" t="n"/>
      <c r="K37" s="31">
        <f>IF(B37="","",F37*G37)</f>
        <v/>
      </c>
      <c r="L37" s="36">
        <f>IF(B37="","",F37*H37)</f>
        <v/>
      </c>
      <c r="M37" s="31">
        <f>IF(B37="","",L37-K37)</f>
        <v/>
      </c>
      <c r="N37" s="51">
        <f>IF(B37="","",IFERROR(M37/K37,0))</f>
        <v/>
      </c>
      <c r="O37" s="37">
        <f>IF(B37="","",IFERROR(I37/H37,0))</f>
        <v/>
      </c>
      <c r="P37" s="37">
        <f>IF(B37="","",IFERROR(I37/G37,0))</f>
        <v/>
      </c>
      <c r="Q37" s="55">
        <f>IF(B37="","",F37*I37)</f>
        <v/>
      </c>
      <c r="R37" s="56">
        <f>IF(B37="","",SUMIF('Dividend Log'!$C$7:$C$1006,B37,'Dividend Log'!$D$7:$D$1006))</f>
        <v/>
      </c>
      <c r="S37" s="31">
        <f>IF(B37="","",M37+R37)</f>
        <v/>
      </c>
      <c r="T37" s="51">
        <f>IF(B37="","",IFERROR(L37/$L$67,0))</f>
        <v/>
      </c>
    </row>
    <row r="38" hidden="1">
      <c r="B38" s="17" t="n"/>
      <c r="C38" s="17" t="n"/>
      <c r="D38" s="17" t="n"/>
      <c r="E38" s="17" t="n"/>
      <c r="F38" s="52" t="n"/>
      <c r="G38" s="53" t="n"/>
      <c r="H38" s="53" t="n"/>
      <c r="I38" s="54" t="n"/>
      <c r="J38" s="17" t="n"/>
      <c r="K38" s="31">
        <f>IF(B38="","",F38*G38)</f>
        <v/>
      </c>
      <c r="L38" s="36">
        <f>IF(B38="","",F38*H38)</f>
        <v/>
      </c>
      <c r="M38" s="31">
        <f>IF(B38="","",L38-K38)</f>
        <v/>
      </c>
      <c r="N38" s="51">
        <f>IF(B38="","",IFERROR(M38/K38,0))</f>
        <v/>
      </c>
      <c r="O38" s="37">
        <f>IF(B38="","",IFERROR(I38/H38,0))</f>
        <v/>
      </c>
      <c r="P38" s="37">
        <f>IF(B38="","",IFERROR(I38/G38,0))</f>
        <v/>
      </c>
      <c r="Q38" s="55">
        <f>IF(B38="","",F38*I38)</f>
        <v/>
      </c>
      <c r="R38" s="56">
        <f>IF(B38="","",SUMIF('Dividend Log'!$C$7:$C$1006,B38,'Dividend Log'!$D$7:$D$1006))</f>
        <v/>
      </c>
      <c r="S38" s="31">
        <f>IF(B38="","",M38+R38)</f>
        <v/>
      </c>
      <c r="T38" s="51">
        <f>IF(B38="","",IFERROR(L38/$L$67,0))</f>
        <v/>
      </c>
    </row>
    <row r="39" hidden="1">
      <c r="B39" s="17" t="n"/>
      <c r="C39" s="17" t="n"/>
      <c r="D39" s="17" t="n"/>
      <c r="E39" s="17" t="n"/>
      <c r="F39" s="52" t="n"/>
      <c r="G39" s="53" t="n"/>
      <c r="H39" s="53" t="n"/>
      <c r="I39" s="54" t="n"/>
      <c r="J39" s="17" t="n"/>
      <c r="K39" s="31">
        <f>IF(B39="","",F39*G39)</f>
        <v/>
      </c>
      <c r="L39" s="36">
        <f>IF(B39="","",F39*H39)</f>
        <v/>
      </c>
      <c r="M39" s="31">
        <f>IF(B39="","",L39-K39)</f>
        <v/>
      </c>
      <c r="N39" s="51">
        <f>IF(B39="","",IFERROR(M39/K39,0))</f>
        <v/>
      </c>
      <c r="O39" s="37">
        <f>IF(B39="","",IFERROR(I39/H39,0))</f>
        <v/>
      </c>
      <c r="P39" s="37">
        <f>IF(B39="","",IFERROR(I39/G39,0))</f>
        <v/>
      </c>
      <c r="Q39" s="55">
        <f>IF(B39="","",F39*I39)</f>
        <v/>
      </c>
      <c r="R39" s="56">
        <f>IF(B39="","",SUMIF('Dividend Log'!$C$7:$C$1006,B39,'Dividend Log'!$D$7:$D$1006))</f>
        <v/>
      </c>
      <c r="S39" s="31">
        <f>IF(B39="","",M39+R39)</f>
        <v/>
      </c>
      <c r="T39" s="51">
        <f>IF(B39="","",IFERROR(L39/$L$67,0))</f>
        <v/>
      </c>
    </row>
    <row r="40" hidden="1">
      <c r="B40" s="17" t="n"/>
      <c r="C40" s="17" t="n"/>
      <c r="D40" s="17" t="n"/>
      <c r="E40" s="17" t="n"/>
      <c r="F40" s="52" t="n"/>
      <c r="G40" s="53" t="n"/>
      <c r="H40" s="53" t="n"/>
      <c r="I40" s="54" t="n"/>
      <c r="J40" s="17" t="n"/>
      <c r="K40" s="31">
        <f>IF(B40="","",F40*G40)</f>
        <v/>
      </c>
      <c r="L40" s="36">
        <f>IF(B40="","",F40*H40)</f>
        <v/>
      </c>
      <c r="M40" s="31">
        <f>IF(B40="","",L40-K40)</f>
        <v/>
      </c>
      <c r="N40" s="51">
        <f>IF(B40="","",IFERROR(M40/K40,0))</f>
        <v/>
      </c>
      <c r="O40" s="37">
        <f>IF(B40="","",IFERROR(I40/H40,0))</f>
        <v/>
      </c>
      <c r="P40" s="37">
        <f>IF(B40="","",IFERROR(I40/G40,0))</f>
        <v/>
      </c>
      <c r="Q40" s="55">
        <f>IF(B40="","",F40*I40)</f>
        <v/>
      </c>
      <c r="R40" s="56">
        <f>IF(B40="","",SUMIF('Dividend Log'!$C$7:$C$1006,B40,'Dividend Log'!$D$7:$D$1006))</f>
        <v/>
      </c>
      <c r="S40" s="31">
        <f>IF(B40="","",M40+R40)</f>
        <v/>
      </c>
      <c r="T40" s="51">
        <f>IF(B40="","",IFERROR(L40/$L$67,0))</f>
        <v/>
      </c>
    </row>
    <row r="41" hidden="1">
      <c r="B41" s="17" t="n"/>
      <c r="C41" s="17" t="n"/>
      <c r="D41" s="17" t="n"/>
      <c r="E41" s="17" t="n"/>
      <c r="F41" s="52" t="n"/>
      <c r="G41" s="53" t="n"/>
      <c r="H41" s="53" t="n"/>
      <c r="I41" s="54" t="n"/>
      <c r="J41" s="17" t="n"/>
      <c r="K41" s="31">
        <f>IF(B41="","",F41*G41)</f>
        <v/>
      </c>
      <c r="L41" s="36">
        <f>IF(B41="","",F41*H41)</f>
        <v/>
      </c>
      <c r="M41" s="31">
        <f>IF(B41="","",L41-K41)</f>
        <v/>
      </c>
      <c r="N41" s="51">
        <f>IF(B41="","",IFERROR(M41/K41,0))</f>
        <v/>
      </c>
      <c r="O41" s="37">
        <f>IF(B41="","",IFERROR(I41/H41,0))</f>
        <v/>
      </c>
      <c r="P41" s="37">
        <f>IF(B41="","",IFERROR(I41/G41,0))</f>
        <v/>
      </c>
      <c r="Q41" s="55">
        <f>IF(B41="","",F41*I41)</f>
        <v/>
      </c>
      <c r="R41" s="56">
        <f>IF(B41="","",SUMIF('Dividend Log'!$C$7:$C$1006,B41,'Dividend Log'!$D$7:$D$1006))</f>
        <v/>
      </c>
      <c r="S41" s="31">
        <f>IF(B41="","",M41+R41)</f>
        <v/>
      </c>
      <c r="T41" s="51">
        <f>IF(B41="","",IFERROR(L41/$L$67,0))</f>
        <v/>
      </c>
    </row>
    <row r="42" hidden="1">
      <c r="B42" s="17" t="n"/>
      <c r="C42" s="17" t="n"/>
      <c r="D42" s="17" t="n"/>
      <c r="E42" s="17" t="n"/>
      <c r="F42" s="52" t="n"/>
      <c r="G42" s="53" t="n"/>
      <c r="H42" s="53" t="n"/>
      <c r="I42" s="54" t="n"/>
      <c r="J42" s="17" t="n"/>
      <c r="K42" s="31">
        <f>IF(B42="","",F42*G42)</f>
        <v/>
      </c>
      <c r="L42" s="36">
        <f>IF(B42="","",F42*H42)</f>
        <v/>
      </c>
      <c r="M42" s="31">
        <f>IF(B42="","",L42-K42)</f>
        <v/>
      </c>
      <c r="N42" s="51">
        <f>IF(B42="","",IFERROR(M42/K42,0))</f>
        <v/>
      </c>
      <c r="O42" s="37">
        <f>IF(B42="","",IFERROR(I42/H42,0))</f>
        <v/>
      </c>
      <c r="P42" s="37">
        <f>IF(B42="","",IFERROR(I42/G42,0))</f>
        <v/>
      </c>
      <c r="Q42" s="55">
        <f>IF(B42="","",F42*I42)</f>
        <v/>
      </c>
      <c r="R42" s="56">
        <f>IF(B42="","",SUMIF('Dividend Log'!$C$7:$C$1006,B42,'Dividend Log'!$D$7:$D$1006))</f>
        <v/>
      </c>
      <c r="S42" s="31">
        <f>IF(B42="","",M42+R42)</f>
        <v/>
      </c>
      <c r="T42" s="51">
        <f>IF(B42="","",IFERROR(L42/$L$67,0))</f>
        <v/>
      </c>
    </row>
    <row r="43" hidden="1">
      <c r="B43" s="17" t="n"/>
      <c r="C43" s="17" t="n"/>
      <c r="D43" s="17" t="n"/>
      <c r="E43" s="17" t="n"/>
      <c r="F43" s="52" t="n"/>
      <c r="G43" s="53" t="n"/>
      <c r="H43" s="53" t="n"/>
      <c r="I43" s="54" t="n"/>
      <c r="J43" s="17" t="n"/>
      <c r="K43" s="31">
        <f>IF(B43="","",F43*G43)</f>
        <v/>
      </c>
      <c r="L43" s="36">
        <f>IF(B43="","",F43*H43)</f>
        <v/>
      </c>
      <c r="M43" s="31">
        <f>IF(B43="","",L43-K43)</f>
        <v/>
      </c>
      <c r="N43" s="51">
        <f>IF(B43="","",IFERROR(M43/K43,0))</f>
        <v/>
      </c>
      <c r="O43" s="37">
        <f>IF(B43="","",IFERROR(I43/H43,0))</f>
        <v/>
      </c>
      <c r="P43" s="37">
        <f>IF(B43="","",IFERROR(I43/G43,0))</f>
        <v/>
      </c>
      <c r="Q43" s="55">
        <f>IF(B43="","",F43*I43)</f>
        <v/>
      </c>
      <c r="R43" s="56">
        <f>IF(B43="","",SUMIF('Dividend Log'!$C$7:$C$1006,B43,'Dividend Log'!$D$7:$D$1006))</f>
        <v/>
      </c>
      <c r="S43" s="31">
        <f>IF(B43="","",M43+R43)</f>
        <v/>
      </c>
      <c r="T43" s="51">
        <f>IF(B43="","",IFERROR(L43/$L$67,0))</f>
        <v/>
      </c>
    </row>
    <row r="44" hidden="1">
      <c r="B44" s="17" t="n"/>
      <c r="C44" s="17" t="n"/>
      <c r="D44" s="17" t="n"/>
      <c r="E44" s="17" t="n"/>
      <c r="F44" s="52" t="n"/>
      <c r="G44" s="53" t="n"/>
      <c r="H44" s="53" t="n"/>
      <c r="I44" s="54" t="n"/>
      <c r="J44" s="17" t="n"/>
      <c r="K44" s="31">
        <f>IF(B44="","",F44*G44)</f>
        <v/>
      </c>
      <c r="L44" s="36">
        <f>IF(B44="","",F44*H44)</f>
        <v/>
      </c>
      <c r="M44" s="31">
        <f>IF(B44="","",L44-K44)</f>
        <v/>
      </c>
      <c r="N44" s="51">
        <f>IF(B44="","",IFERROR(M44/K44,0))</f>
        <v/>
      </c>
      <c r="O44" s="37">
        <f>IF(B44="","",IFERROR(I44/H44,0))</f>
        <v/>
      </c>
      <c r="P44" s="37">
        <f>IF(B44="","",IFERROR(I44/G44,0))</f>
        <v/>
      </c>
      <c r="Q44" s="55">
        <f>IF(B44="","",F44*I44)</f>
        <v/>
      </c>
      <c r="R44" s="56">
        <f>IF(B44="","",SUMIF('Dividend Log'!$C$7:$C$1006,B44,'Dividend Log'!$D$7:$D$1006))</f>
        <v/>
      </c>
      <c r="S44" s="31">
        <f>IF(B44="","",M44+R44)</f>
        <v/>
      </c>
      <c r="T44" s="51">
        <f>IF(B44="","",IFERROR(L44/$L$67,0))</f>
        <v/>
      </c>
    </row>
    <row r="45" hidden="1">
      <c r="B45" s="17" t="n"/>
      <c r="C45" s="17" t="n"/>
      <c r="D45" s="17" t="n"/>
      <c r="E45" s="17" t="n"/>
      <c r="F45" s="52" t="n"/>
      <c r="G45" s="53" t="n"/>
      <c r="H45" s="53" t="n"/>
      <c r="I45" s="54" t="n"/>
      <c r="J45" s="17" t="n"/>
      <c r="K45" s="31">
        <f>IF(B45="","",F45*G45)</f>
        <v/>
      </c>
      <c r="L45" s="36">
        <f>IF(B45="","",F45*H45)</f>
        <v/>
      </c>
      <c r="M45" s="31">
        <f>IF(B45="","",L45-K45)</f>
        <v/>
      </c>
      <c r="N45" s="51">
        <f>IF(B45="","",IFERROR(M45/K45,0))</f>
        <v/>
      </c>
      <c r="O45" s="37">
        <f>IF(B45="","",IFERROR(I45/H45,0))</f>
        <v/>
      </c>
      <c r="P45" s="37">
        <f>IF(B45="","",IFERROR(I45/G45,0))</f>
        <v/>
      </c>
      <c r="Q45" s="55">
        <f>IF(B45="","",F45*I45)</f>
        <v/>
      </c>
      <c r="R45" s="56">
        <f>IF(B45="","",SUMIF('Dividend Log'!$C$7:$C$1006,B45,'Dividend Log'!$D$7:$D$1006))</f>
        <v/>
      </c>
      <c r="S45" s="31">
        <f>IF(B45="","",M45+R45)</f>
        <v/>
      </c>
      <c r="T45" s="51">
        <f>IF(B45="","",IFERROR(L45/$L$67,0))</f>
        <v/>
      </c>
    </row>
    <row r="46" hidden="1">
      <c r="B46" s="17" t="n"/>
      <c r="C46" s="17" t="n"/>
      <c r="D46" s="17" t="n"/>
      <c r="E46" s="17" t="n"/>
      <c r="F46" s="52" t="n"/>
      <c r="G46" s="53" t="n"/>
      <c r="H46" s="53" t="n"/>
      <c r="I46" s="54" t="n"/>
      <c r="J46" s="17" t="n"/>
      <c r="K46" s="31">
        <f>IF(B46="","",F46*G46)</f>
        <v/>
      </c>
      <c r="L46" s="36">
        <f>IF(B46="","",F46*H46)</f>
        <v/>
      </c>
      <c r="M46" s="31">
        <f>IF(B46="","",L46-K46)</f>
        <v/>
      </c>
      <c r="N46" s="51">
        <f>IF(B46="","",IFERROR(M46/K46,0))</f>
        <v/>
      </c>
      <c r="O46" s="37">
        <f>IF(B46="","",IFERROR(I46/H46,0))</f>
        <v/>
      </c>
      <c r="P46" s="37">
        <f>IF(B46="","",IFERROR(I46/G46,0))</f>
        <v/>
      </c>
      <c r="Q46" s="55">
        <f>IF(B46="","",F46*I46)</f>
        <v/>
      </c>
      <c r="R46" s="56">
        <f>IF(B46="","",SUMIF('Dividend Log'!$C$7:$C$1006,B46,'Dividend Log'!$D$7:$D$1006))</f>
        <v/>
      </c>
      <c r="S46" s="31">
        <f>IF(B46="","",M46+R46)</f>
        <v/>
      </c>
      <c r="T46" s="51">
        <f>IF(B46="","",IFERROR(L46/$L$67,0))</f>
        <v/>
      </c>
    </row>
    <row r="47" hidden="1">
      <c r="B47" s="17" t="n"/>
      <c r="C47" s="17" t="n"/>
      <c r="D47" s="17" t="n"/>
      <c r="E47" s="17" t="n"/>
      <c r="F47" s="52" t="n"/>
      <c r="G47" s="53" t="n"/>
      <c r="H47" s="53" t="n"/>
      <c r="I47" s="54" t="n"/>
      <c r="J47" s="17" t="n"/>
      <c r="K47" s="31">
        <f>IF(B47="","",F47*G47)</f>
        <v/>
      </c>
      <c r="L47" s="36">
        <f>IF(B47="","",F47*H47)</f>
        <v/>
      </c>
      <c r="M47" s="31">
        <f>IF(B47="","",L47-K47)</f>
        <v/>
      </c>
      <c r="N47" s="51">
        <f>IF(B47="","",IFERROR(M47/K47,0))</f>
        <v/>
      </c>
      <c r="O47" s="37">
        <f>IF(B47="","",IFERROR(I47/H47,0))</f>
        <v/>
      </c>
      <c r="P47" s="37">
        <f>IF(B47="","",IFERROR(I47/G47,0))</f>
        <v/>
      </c>
      <c r="Q47" s="55">
        <f>IF(B47="","",F47*I47)</f>
        <v/>
      </c>
      <c r="R47" s="56">
        <f>IF(B47="","",SUMIF('Dividend Log'!$C$7:$C$1006,B47,'Dividend Log'!$D$7:$D$1006))</f>
        <v/>
      </c>
      <c r="S47" s="31">
        <f>IF(B47="","",M47+R47)</f>
        <v/>
      </c>
      <c r="T47" s="51">
        <f>IF(B47="","",IFERROR(L47/$L$67,0))</f>
        <v/>
      </c>
    </row>
    <row r="48" hidden="1">
      <c r="B48" s="17" t="n"/>
      <c r="C48" s="17" t="n"/>
      <c r="D48" s="17" t="n"/>
      <c r="E48" s="17" t="n"/>
      <c r="F48" s="52" t="n"/>
      <c r="G48" s="53" t="n"/>
      <c r="H48" s="53" t="n"/>
      <c r="I48" s="54" t="n"/>
      <c r="J48" s="17" t="n"/>
      <c r="K48" s="31">
        <f>IF(B48="","",F48*G48)</f>
        <v/>
      </c>
      <c r="L48" s="36">
        <f>IF(B48="","",F48*H48)</f>
        <v/>
      </c>
      <c r="M48" s="31">
        <f>IF(B48="","",L48-K48)</f>
        <v/>
      </c>
      <c r="N48" s="51">
        <f>IF(B48="","",IFERROR(M48/K48,0))</f>
        <v/>
      </c>
      <c r="O48" s="37">
        <f>IF(B48="","",IFERROR(I48/H48,0))</f>
        <v/>
      </c>
      <c r="P48" s="37">
        <f>IF(B48="","",IFERROR(I48/G48,0))</f>
        <v/>
      </c>
      <c r="Q48" s="55">
        <f>IF(B48="","",F48*I48)</f>
        <v/>
      </c>
      <c r="R48" s="56">
        <f>IF(B48="","",SUMIF('Dividend Log'!$C$7:$C$1006,B48,'Dividend Log'!$D$7:$D$1006))</f>
        <v/>
      </c>
      <c r="S48" s="31">
        <f>IF(B48="","",M48+R48)</f>
        <v/>
      </c>
      <c r="T48" s="51">
        <f>IF(B48="","",IFERROR(L48/$L$67,0))</f>
        <v/>
      </c>
    </row>
    <row r="49" hidden="1">
      <c r="B49" s="17" t="n"/>
      <c r="C49" s="17" t="n"/>
      <c r="D49" s="17" t="n"/>
      <c r="E49" s="17" t="n"/>
      <c r="F49" s="52" t="n"/>
      <c r="G49" s="53" t="n"/>
      <c r="H49" s="53" t="n"/>
      <c r="I49" s="54" t="n"/>
      <c r="J49" s="17" t="n"/>
      <c r="K49" s="31">
        <f>IF(B49="","",F49*G49)</f>
        <v/>
      </c>
      <c r="L49" s="36">
        <f>IF(B49="","",F49*H49)</f>
        <v/>
      </c>
      <c r="M49" s="31">
        <f>IF(B49="","",L49-K49)</f>
        <v/>
      </c>
      <c r="N49" s="51">
        <f>IF(B49="","",IFERROR(M49/K49,0))</f>
        <v/>
      </c>
      <c r="O49" s="37">
        <f>IF(B49="","",IFERROR(I49/H49,0))</f>
        <v/>
      </c>
      <c r="P49" s="37">
        <f>IF(B49="","",IFERROR(I49/G49,0))</f>
        <v/>
      </c>
      <c r="Q49" s="55">
        <f>IF(B49="","",F49*I49)</f>
        <v/>
      </c>
      <c r="R49" s="56">
        <f>IF(B49="","",SUMIF('Dividend Log'!$C$7:$C$1006,B49,'Dividend Log'!$D$7:$D$1006))</f>
        <v/>
      </c>
      <c r="S49" s="31">
        <f>IF(B49="","",M49+R49)</f>
        <v/>
      </c>
      <c r="T49" s="51">
        <f>IF(B49="","",IFERROR(L49/$L$67,0))</f>
        <v/>
      </c>
    </row>
    <row r="50" hidden="1">
      <c r="B50" s="17" t="n"/>
      <c r="C50" s="17" t="n"/>
      <c r="D50" s="17" t="n"/>
      <c r="E50" s="17" t="n"/>
      <c r="F50" s="52" t="n"/>
      <c r="G50" s="53" t="n"/>
      <c r="H50" s="53" t="n"/>
      <c r="I50" s="54" t="n"/>
      <c r="J50" s="17" t="n"/>
      <c r="K50" s="31">
        <f>IF(B50="","",F50*G50)</f>
        <v/>
      </c>
      <c r="L50" s="36">
        <f>IF(B50="","",F50*H50)</f>
        <v/>
      </c>
      <c r="M50" s="31">
        <f>IF(B50="","",L50-K50)</f>
        <v/>
      </c>
      <c r="N50" s="51">
        <f>IF(B50="","",IFERROR(M50/K50,0))</f>
        <v/>
      </c>
      <c r="O50" s="37">
        <f>IF(B50="","",IFERROR(I50/H50,0))</f>
        <v/>
      </c>
      <c r="P50" s="37">
        <f>IF(B50="","",IFERROR(I50/G50,0))</f>
        <v/>
      </c>
      <c r="Q50" s="55">
        <f>IF(B50="","",F50*I50)</f>
        <v/>
      </c>
      <c r="R50" s="56">
        <f>IF(B50="","",SUMIF('Dividend Log'!$C$7:$C$1006,B50,'Dividend Log'!$D$7:$D$1006))</f>
        <v/>
      </c>
      <c r="S50" s="31">
        <f>IF(B50="","",M50+R50)</f>
        <v/>
      </c>
      <c r="T50" s="51">
        <f>IF(B50="","",IFERROR(L50/$L$67,0))</f>
        <v/>
      </c>
    </row>
    <row r="51" hidden="1">
      <c r="B51" s="17" t="n"/>
      <c r="C51" s="17" t="n"/>
      <c r="D51" s="17" t="n"/>
      <c r="E51" s="17" t="n"/>
      <c r="F51" s="52" t="n"/>
      <c r="G51" s="53" t="n"/>
      <c r="H51" s="53" t="n"/>
      <c r="I51" s="54" t="n"/>
      <c r="J51" s="17" t="n"/>
      <c r="K51" s="31">
        <f>IF(B51="","",F51*G51)</f>
        <v/>
      </c>
      <c r="L51" s="36">
        <f>IF(B51="","",F51*H51)</f>
        <v/>
      </c>
      <c r="M51" s="31">
        <f>IF(B51="","",L51-K51)</f>
        <v/>
      </c>
      <c r="N51" s="51">
        <f>IF(B51="","",IFERROR(M51/K51,0))</f>
        <v/>
      </c>
      <c r="O51" s="37">
        <f>IF(B51="","",IFERROR(I51/H51,0))</f>
        <v/>
      </c>
      <c r="P51" s="37">
        <f>IF(B51="","",IFERROR(I51/G51,0))</f>
        <v/>
      </c>
      <c r="Q51" s="55">
        <f>IF(B51="","",F51*I51)</f>
        <v/>
      </c>
      <c r="R51" s="56">
        <f>IF(B51="","",SUMIF('Dividend Log'!$C$7:$C$1006,B51,'Dividend Log'!$D$7:$D$1006))</f>
        <v/>
      </c>
      <c r="S51" s="31">
        <f>IF(B51="","",M51+R51)</f>
        <v/>
      </c>
      <c r="T51" s="51">
        <f>IF(B51="","",IFERROR(L51/$L$67,0))</f>
        <v/>
      </c>
    </row>
    <row r="52" hidden="1">
      <c r="B52" s="17" t="n"/>
      <c r="C52" s="17" t="n"/>
      <c r="D52" s="17" t="n"/>
      <c r="E52" s="17" t="n"/>
      <c r="F52" s="52" t="n"/>
      <c r="G52" s="53" t="n"/>
      <c r="H52" s="53" t="n"/>
      <c r="I52" s="54" t="n"/>
      <c r="J52" s="17" t="n"/>
      <c r="K52" s="31">
        <f>IF(B52="","",F52*G52)</f>
        <v/>
      </c>
      <c r="L52" s="36">
        <f>IF(B52="","",F52*H52)</f>
        <v/>
      </c>
      <c r="M52" s="31">
        <f>IF(B52="","",L52-K52)</f>
        <v/>
      </c>
      <c r="N52" s="51">
        <f>IF(B52="","",IFERROR(M52/K52,0))</f>
        <v/>
      </c>
      <c r="O52" s="37">
        <f>IF(B52="","",IFERROR(I52/H52,0))</f>
        <v/>
      </c>
      <c r="P52" s="37">
        <f>IF(B52="","",IFERROR(I52/G52,0))</f>
        <v/>
      </c>
      <c r="Q52" s="55">
        <f>IF(B52="","",F52*I52)</f>
        <v/>
      </c>
      <c r="R52" s="56">
        <f>IF(B52="","",SUMIF('Dividend Log'!$C$7:$C$1006,B52,'Dividend Log'!$D$7:$D$1006))</f>
        <v/>
      </c>
      <c r="S52" s="31">
        <f>IF(B52="","",M52+R52)</f>
        <v/>
      </c>
      <c r="T52" s="51">
        <f>IF(B52="","",IFERROR(L52/$L$67,0))</f>
        <v/>
      </c>
    </row>
    <row r="53" hidden="1">
      <c r="B53" s="17" t="n"/>
      <c r="C53" s="17" t="n"/>
      <c r="D53" s="17" t="n"/>
      <c r="E53" s="17" t="n"/>
      <c r="F53" s="52" t="n"/>
      <c r="G53" s="53" t="n"/>
      <c r="H53" s="53" t="n"/>
      <c r="I53" s="54" t="n"/>
      <c r="J53" s="17" t="n"/>
      <c r="K53" s="31">
        <f>IF(B53="","",F53*G53)</f>
        <v/>
      </c>
      <c r="L53" s="36">
        <f>IF(B53="","",F53*H53)</f>
        <v/>
      </c>
      <c r="M53" s="31">
        <f>IF(B53="","",L53-K53)</f>
        <v/>
      </c>
      <c r="N53" s="51">
        <f>IF(B53="","",IFERROR(M53/K53,0))</f>
        <v/>
      </c>
      <c r="O53" s="37">
        <f>IF(B53="","",IFERROR(I53/H53,0))</f>
        <v/>
      </c>
      <c r="P53" s="37">
        <f>IF(B53="","",IFERROR(I53/G53,0))</f>
        <v/>
      </c>
      <c r="Q53" s="55">
        <f>IF(B53="","",F53*I53)</f>
        <v/>
      </c>
      <c r="R53" s="56">
        <f>IF(B53="","",SUMIF('Dividend Log'!$C$7:$C$1006,B53,'Dividend Log'!$D$7:$D$1006))</f>
        <v/>
      </c>
      <c r="S53" s="31">
        <f>IF(B53="","",M53+R53)</f>
        <v/>
      </c>
      <c r="T53" s="51">
        <f>IF(B53="","",IFERROR(L53/$L$67,0))</f>
        <v/>
      </c>
    </row>
    <row r="54" hidden="1">
      <c r="B54" s="17" t="n"/>
      <c r="C54" s="17" t="n"/>
      <c r="D54" s="17" t="n"/>
      <c r="E54" s="17" t="n"/>
      <c r="F54" s="52" t="n"/>
      <c r="G54" s="53" t="n"/>
      <c r="H54" s="53" t="n"/>
      <c r="I54" s="54" t="n"/>
      <c r="J54" s="17" t="n"/>
      <c r="K54" s="31">
        <f>IF(B54="","",F54*G54)</f>
        <v/>
      </c>
      <c r="L54" s="36">
        <f>IF(B54="","",F54*H54)</f>
        <v/>
      </c>
      <c r="M54" s="31">
        <f>IF(B54="","",L54-K54)</f>
        <v/>
      </c>
      <c r="N54" s="51">
        <f>IF(B54="","",IFERROR(M54/K54,0))</f>
        <v/>
      </c>
      <c r="O54" s="37">
        <f>IF(B54="","",IFERROR(I54/H54,0))</f>
        <v/>
      </c>
      <c r="P54" s="37">
        <f>IF(B54="","",IFERROR(I54/G54,0))</f>
        <v/>
      </c>
      <c r="Q54" s="55">
        <f>IF(B54="","",F54*I54)</f>
        <v/>
      </c>
      <c r="R54" s="56">
        <f>IF(B54="","",SUMIF('Dividend Log'!$C$7:$C$1006,B54,'Dividend Log'!$D$7:$D$1006))</f>
        <v/>
      </c>
      <c r="S54" s="31">
        <f>IF(B54="","",M54+R54)</f>
        <v/>
      </c>
      <c r="T54" s="51">
        <f>IF(B54="","",IFERROR(L54/$L$67,0))</f>
        <v/>
      </c>
    </row>
    <row r="55" hidden="1">
      <c r="B55" s="17" t="n"/>
      <c r="C55" s="17" t="n"/>
      <c r="D55" s="17" t="n"/>
      <c r="E55" s="17" t="n"/>
      <c r="F55" s="52" t="n"/>
      <c r="G55" s="53" t="n"/>
      <c r="H55" s="53" t="n"/>
      <c r="I55" s="54" t="n"/>
      <c r="J55" s="17" t="n"/>
      <c r="K55" s="31">
        <f>IF(B55="","",F55*G55)</f>
        <v/>
      </c>
      <c r="L55" s="36">
        <f>IF(B55="","",F55*H55)</f>
        <v/>
      </c>
      <c r="M55" s="31">
        <f>IF(B55="","",L55-K55)</f>
        <v/>
      </c>
      <c r="N55" s="51">
        <f>IF(B55="","",IFERROR(M55/K55,0))</f>
        <v/>
      </c>
      <c r="O55" s="37">
        <f>IF(B55="","",IFERROR(I55/H55,0))</f>
        <v/>
      </c>
      <c r="P55" s="37">
        <f>IF(B55="","",IFERROR(I55/G55,0))</f>
        <v/>
      </c>
      <c r="Q55" s="55">
        <f>IF(B55="","",F55*I55)</f>
        <v/>
      </c>
      <c r="R55" s="56">
        <f>IF(B55="","",SUMIF('Dividend Log'!$C$7:$C$1006,B55,'Dividend Log'!$D$7:$D$1006))</f>
        <v/>
      </c>
      <c r="S55" s="31">
        <f>IF(B55="","",M55+R55)</f>
        <v/>
      </c>
      <c r="T55" s="51">
        <f>IF(B55="","",IFERROR(L55/$L$67,0))</f>
        <v/>
      </c>
    </row>
    <row r="56" hidden="1">
      <c r="B56" s="17" t="n"/>
      <c r="C56" s="17" t="n"/>
      <c r="D56" s="17" t="n"/>
      <c r="E56" s="17" t="n"/>
      <c r="F56" s="52" t="n"/>
      <c r="G56" s="53" t="n"/>
      <c r="H56" s="53" t="n"/>
      <c r="I56" s="54" t="n"/>
      <c r="J56" s="17" t="n"/>
      <c r="K56" s="31">
        <f>IF(B56="","",F56*G56)</f>
        <v/>
      </c>
      <c r="L56" s="36">
        <f>IF(B56="","",F56*H56)</f>
        <v/>
      </c>
      <c r="M56" s="31">
        <f>IF(B56="","",L56-K56)</f>
        <v/>
      </c>
      <c r="N56" s="51">
        <f>IF(B56="","",IFERROR(M56/K56,0))</f>
        <v/>
      </c>
      <c r="O56" s="37">
        <f>IF(B56="","",IFERROR(I56/H56,0))</f>
        <v/>
      </c>
      <c r="P56" s="37">
        <f>IF(B56="","",IFERROR(I56/G56,0))</f>
        <v/>
      </c>
      <c r="Q56" s="55">
        <f>IF(B56="","",F56*I56)</f>
        <v/>
      </c>
      <c r="R56" s="56">
        <f>IF(B56="","",SUMIF('Dividend Log'!$C$7:$C$1006,B56,'Dividend Log'!$D$7:$D$1006))</f>
        <v/>
      </c>
      <c r="S56" s="31">
        <f>IF(B56="","",M56+R56)</f>
        <v/>
      </c>
      <c r="T56" s="51">
        <f>IF(B56="","",IFERROR(L56/$L$67,0))</f>
        <v/>
      </c>
    </row>
    <row r="57" hidden="1">
      <c r="B57" s="17" t="n"/>
      <c r="C57" s="17" t="n"/>
      <c r="D57" s="17" t="n"/>
      <c r="E57" s="17" t="n"/>
      <c r="F57" s="52" t="n"/>
      <c r="G57" s="53" t="n"/>
      <c r="H57" s="53" t="n"/>
      <c r="I57" s="54" t="n"/>
      <c r="J57" s="17" t="n"/>
      <c r="K57" s="31">
        <f>IF(B57="","",F57*G57)</f>
        <v/>
      </c>
      <c r="L57" s="36">
        <f>IF(B57="","",F57*H57)</f>
        <v/>
      </c>
      <c r="M57" s="31">
        <f>IF(B57="","",L57-K57)</f>
        <v/>
      </c>
      <c r="N57" s="51">
        <f>IF(B57="","",IFERROR(M57/K57,0))</f>
        <v/>
      </c>
      <c r="O57" s="37">
        <f>IF(B57="","",IFERROR(I57/H57,0))</f>
        <v/>
      </c>
      <c r="P57" s="37">
        <f>IF(B57="","",IFERROR(I57/G57,0))</f>
        <v/>
      </c>
      <c r="Q57" s="55">
        <f>IF(B57="","",F57*I57)</f>
        <v/>
      </c>
      <c r="R57" s="56">
        <f>IF(B57="","",SUMIF('Dividend Log'!$C$7:$C$1006,B57,'Dividend Log'!$D$7:$D$1006))</f>
        <v/>
      </c>
      <c r="S57" s="31">
        <f>IF(B57="","",M57+R57)</f>
        <v/>
      </c>
      <c r="T57" s="51">
        <f>IF(B57="","",IFERROR(L57/$L$67,0))</f>
        <v/>
      </c>
    </row>
    <row r="58" hidden="1">
      <c r="B58" s="17" t="n"/>
      <c r="C58" s="17" t="n"/>
      <c r="D58" s="17" t="n"/>
      <c r="E58" s="17" t="n"/>
      <c r="F58" s="52" t="n"/>
      <c r="G58" s="53" t="n"/>
      <c r="H58" s="53" t="n"/>
      <c r="I58" s="54" t="n"/>
      <c r="J58" s="17" t="n"/>
      <c r="K58" s="31">
        <f>IF(B58="","",F58*G58)</f>
        <v/>
      </c>
      <c r="L58" s="36">
        <f>IF(B58="","",F58*H58)</f>
        <v/>
      </c>
      <c r="M58" s="31">
        <f>IF(B58="","",L58-K58)</f>
        <v/>
      </c>
      <c r="N58" s="51">
        <f>IF(B58="","",IFERROR(M58/K58,0))</f>
        <v/>
      </c>
      <c r="O58" s="37">
        <f>IF(B58="","",IFERROR(I58/H58,0))</f>
        <v/>
      </c>
      <c r="P58" s="37">
        <f>IF(B58="","",IFERROR(I58/G58,0))</f>
        <v/>
      </c>
      <c r="Q58" s="55">
        <f>IF(B58="","",F58*I58)</f>
        <v/>
      </c>
      <c r="R58" s="56">
        <f>IF(B58="","",SUMIF('Dividend Log'!$C$7:$C$1006,B58,'Dividend Log'!$D$7:$D$1006))</f>
        <v/>
      </c>
      <c r="S58" s="31">
        <f>IF(B58="","",M58+R58)</f>
        <v/>
      </c>
      <c r="T58" s="51">
        <f>IF(B58="","",IFERROR(L58/$L$67,0))</f>
        <v/>
      </c>
    </row>
    <row r="59" hidden="1">
      <c r="B59" s="17" t="n"/>
      <c r="C59" s="17" t="n"/>
      <c r="D59" s="17" t="n"/>
      <c r="E59" s="17" t="n"/>
      <c r="F59" s="52" t="n"/>
      <c r="G59" s="53" t="n"/>
      <c r="H59" s="53" t="n"/>
      <c r="I59" s="54" t="n"/>
      <c r="J59" s="17" t="n"/>
      <c r="K59" s="31">
        <f>IF(B59="","",F59*G59)</f>
        <v/>
      </c>
      <c r="L59" s="36">
        <f>IF(B59="","",F59*H59)</f>
        <v/>
      </c>
      <c r="M59" s="31">
        <f>IF(B59="","",L59-K59)</f>
        <v/>
      </c>
      <c r="N59" s="51">
        <f>IF(B59="","",IFERROR(M59/K59,0))</f>
        <v/>
      </c>
      <c r="O59" s="37">
        <f>IF(B59="","",IFERROR(I59/H59,0))</f>
        <v/>
      </c>
      <c r="P59" s="37">
        <f>IF(B59="","",IFERROR(I59/G59,0))</f>
        <v/>
      </c>
      <c r="Q59" s="55">
        <f>IF(B59="","",F59*I59)</f>
        <v/>
      </c>
      <c r="R59" s="56">
        <f>IF(B59="","",SUMIF('Dividend Log'!$C$7:$C$1006,B59,'Dividend Log'!$D$7:$D$1006))</f>
        <v/>
      </c>
      <c r="S59" s="31">
        <f>IF(B59="","",M59+R59)</f>
        <v/>
      </c>
      <c r="T59" s="51">
        <f>IF(B59="","",IFERROR(L59/$L$67,0))</f>
        <v/>
      </c>
    </row>
    <row r="60" hidden="1">
      <c r="B60" s="17" t="n"/>
      <c r="C60" s="17" t="n"/>
      <c r="D60" s="17" t="n"/>
      <c r="E60" s="17" t="n"/>
      <c r="F60" s="52" t="n"/>
      <c r="G60" s="53" t="n"/>
      <c r="H60" s="53" t="n"/>
      <c r="I60" s="54" t="n"/>
      <c r="J60" s="17" t="n"/>
      <c r="K60" s="31">
        <f>IF(B60="","",F60*G60)</f>
        <v/>
      </c>
      <c r="L60" s="36">
        <f>IF(B60="","",F60*H60)</f>
        <v/>
      </c>
      <c r="M60" s="31">
        <f>IF(B60="","",L60-K60)</f>
        <v/>
      </c>
      <c r="N60" s="51">
        <f>IF(B60="","",IFERROR(M60/K60,0))</f>
        <v/>
      </c>
      <c r="O60" s="37">
        <f>IF(B60="","",IFERROR(I60/H60,0))</f>
        <v/>
      </c>
      <c r="P60" s="37">
        <f>IF(B60="","",IFERROR(I60/G60,0))</f>
        <v/>
      </c>
      <c r="Q60" s="55">
        <f>IF(B60="","",F60*I60)</f>
        <v/>
      </c>
      <c r="R60" s="56">
        <f>IF(B60="","",SUMIF('Dividend Log'!$C$7:$C$1006,B60,'Dividend Log'!$D$7:$D$1006))</f>
        <v/>
      </c>
      <c r="S60" s="31">
        <f>IF(B60="","",M60+R60)</f>
        <v/>
      </c>
      <c r="T60" s="51">
        <f>IF(B60="","",IFERROR(L60/$L$67,0))</f>
        <v/>
      </c>
    </row>
    <row r="61" hidden="1">
      <c r="B61" s="17" t="n"/>
      <c r="C61" s="17" t="n"/>
      <c r="D61" s="17" t="n"/>
      <c r="E61" s="17" t="n"/>
      <c r="F61" s="52" t="n"/>
      <c r="G61" s="53" t="n"/>
      <c r="H61" s="53" t="n"/>
      <c r="I61" s="54" t="n"/>
      <c r="J61" s="17" t="n"/>
      <c r="K61" s="31">
        <f>IF(B61="","",F61*G61)</f>
        <v/>
      </c>
      <c r="L61" s="36">
        <f>IF(B61="","",F61*H61)</f>
        <v/>
      </c>
      <c r="M61" s="31">
        <f>IF(B61="","",L61-K61)</f>
        <v/>
      </c>
      <c r="N61" s="51">
        <f>IF(B61="","",IFERROR(M61/K61,0))</f>
        <v/>
      </c>
      <c r="O61" s="37">
        <f>IF(B61="","",IFERROR(I61/H61,0))</f>
        <v/>
      </c>
      <c r="P61" s="37">
        <f>IF(B61="","",IFERROR(I61/G61,0))</f>
        <v/>
      </c>
      <c r="Q61" s="55">
        <f>IF(B61="","",F61*I61)</f>
        <v/>
      </c>
      <c r="R61" s="56">
        <f>IF(B61="","",SUMIF('Dividend Log'!$C$7:$C$1006,B61,'Dividend Log'!$D$7:$D$1006))</f>
        <v/>
      </c>
      <c r="S61" s="31">
        <f>IF(B61="","",M61+R61)</f>
        <v/>
      </c>
      <c r="T61" s="51">
        <f>IF(B61="","",IFERROR(L61/$L$67,0))</f>
        <v/>
      </c>
    </row>
    <row r="62" hidden="1">
      <c r="B62" s="17" t="n"/>
      <c r="C62" s="17" t="n"/>
      <c r="D62" s="17" t="n"/>
      <c r="E62" s="17" t="n"/>
      <c r="F62" s="52" t="n"/>
      <c r="G62" s="53" t="n"/>
      <c r="H62" s="53" t="n"/>
      <c r="I62" s="54" t="n"/>
      <c r="J62" s="17" t="n"/>
      <c r="K62" s="31">
        <f>IF(B62="","",F62*G62)</f>
        <v/>
      </c>
      <c r="L62" s="36">
        <f>IF(B62="","",F62*H62)</f>
        <v/>
      </c>
      <c r="M62" s="31">
        <f>IF(B62="","",L62-K62)</f>
        <v/>
      </c>
      <c r="N62" s="51">
        <f>IF(B62="","",IFERROR(M62/K62,0))</f>
        <v/>
      </c>
      <c r="O62" s="37">
        <f>IF(B62="","",IFERROR(I62/H62,0))</f>
        <v/>
      </c>
      <c r="P62" s="37">
        <f>IF(B62="","",IFERROR(I62/G62,0))</f>
        <v/>
      </c>
      <c r="Q62" s="55">
        <f>IF(B62="","",F62*I62)</f>
        <v/>
      </c>
      <c r="R62" s="56">
        <f>IF(B62="","",SUMIF('Dividend Log'!$C$7:$C$1006,B62,'Dividend Log'!$D$7:$D$1006))</f>
        <v/>
      </c>
      <c r="S62" s="31">
        <f>IF(B62="","",M62+R62)</f>
        <v/>
      </c>
      <c r="T62" s="51">
        <f>IF(B62="","",IFERROR(L62/$L$67,0))</f>
        <v/>
      </c>
    </row>
    <row r="63" hidden="1">
      <c r="B63" s="17" t="n"/>
      <c r="C63" s="17" t="n"/>
      <c r="D63" s="17" t="n"/>
      <c r="E63" s="17" t="n"/>
      <c r="F63" s="52" t="n"/>
      <c r="G63" s="53" t="n"/>
      <c r="H63" s="53" t="n"/>
      <c r="I63" s="54" t="n"/>
      <c r="J63" s="17" t="n"/>
      <c r="K63" s="31">
        <f>IF(B63="","",F63*G63)</f>
        <v/>
      </c>
      <c r="L63" s="36">
        <f>IF(B63="","",F63*H63)</f>
        <v/>
      </c>
      <c r="M63" s="31">
        <f>IF(B63="","",L63-K63)</f>
        <v/>
      </c>
      <c r="N63" s="51">
        <f>IF(B63="","",IFERROR(M63/K63,0))</f>
        <v/>
      </c>
      <c r="O63" s="37">
        <f>IF(B63="","",IFERROR(I63/H63,0))</f>
        <v/>
      </c>
      <c r="P63" s="37">
        <f>IF(B63="","",IFERROR(I63/G63,0))</f>
        <v/>
      </c>
      <c r="Q63" s="55">
        <f>IF(B63="","",F63*I63)</f>
        <v/>
      </c>
      <c r="R63" s="56">
        <f>IF(B63="","",SUMIF('Dividend Log'!$C$7:$C$1006,B63,'Dividend Log'!$D$7:$D$1006))</f>
        <v/>
      </c>
      <c r="S63" s="31">
        <f>IF(B63="","",M63+R63)</f>
        <v/>
      </c>
      <c r="T63" s="51">
        <f>IF(B63="","",IFERROR(L63/$L$67,0))</f>
        <v/>
      </c>
    </row>
    <row r="64" hidden="1">
      <c r="B64" s="17" t="n"/>
      <c r="C64" s="17" t="n"/>
      <c r="D64" s="17" t="n"/>
      <c r="E64" s="17" t="n"/>
      <c r="F64" s="52" t="n"/>
      <c r="G64" s="53" t="n"/>
      <c r="H64" s="53" t="n"/>
      <c r="I64" s="54" t="n"/>
      <c r="J64" s="17" t="n"/>
      <c r="K64" s="31">
        <f>IF(B64="","",F64*G64)</f>
        <v/>
      </c>
      <c r="L64" s="36">
        <f>IF(B64="","",F64*H64)</f>
        <v/>
      </c>
      <c r="M64" s="31">
        <f>IF(B64="","",L64-K64)</f>
        <v/>
      </c>
      <c r="N64" s="51">
        <f>IF(B64="","",IFERROR(M64/K64,0))</f>
        <v/>
      </c>
      <c r="O64" s="37">
        <f>IF(B64="","",IFERROR(I64/H64,0))</f>
        <v/>
      </c>
      <c r="P64" s="37">
        <f>IF(B64="","",IFERROR(I64/G64,0))</f>
        <v/>
      </c>
      <c r="Q64" s="55">
        <f>IF(B64="","",F64*I64)</f>
        <v/>
      </c>
      <c r="R64" s="56">
        <f>IF(B64="","",SUMIF('Dividend Log'!$C$7:$C$1006,B64,'Dividend Log'!$D$7:$D$1006))</f>
        <v/>
      </c>
      <c r="S64" s="31">
        <f>IF(B64="","",M64+R64)</f>
        <v/>
      </c>
      <c r="T64" s="51">
        <f>IF(B64="","",IFERROR(L64/$L$67,0))</f>
        <v/>
      </c>
    </row>
    <row r="65" hidden="1">
      <c r="B65" s="17" t="n"/>
      <c r="C65" s="17" t="n"/>
      <c r="D65" s="17" t="n"/>
      <c r="E65" s="17" t="n"/>
      <c r="F65" s="52" t="n"/>
      <c r="G65" s="53" t="n"/>
      <c r="H65" s="53" t="n"/>
      <c r="I65" s="54" t="n"/>
      <c r="J65" s="17" t="n"/>
      <c r="K65" s="31">
        <f>IF(B65="","",F65*G65)</f>
        <v/>
      </c>
      <c r="L65" s="36">
        <f>IF(B65="","",F65*H65)</f>
        <v/>
      </c>
      <c r="M65" s="31">
        <f>IF(B65="","",L65-K65)</f>
        <v/>
      </c>
      <c r="N65" s="51">
        <f>IF(B65="","",IFERROR(M65/K65,0))</f>
        <v/>
      </c>
      <c r="O65" s="37">
        <f>IF(B65="","",IFERROR(I65/H65,0))</f>
        <v/>
      </c>
      <c r="P65" s="37">
        <f>IF(B65="","",IFERROR(I65/G65,0))</f>
        <v/>
      </c>
      <c r="Q65" s="55">
        <f>IF(B65="","",F65*I65)</f>
        <v/>
      </c>
      <c r="R65" s="56">
        <f>IF(B65="","",SUMIF('Dividend Log'!$C$7:$C$1006,B65,'Dividend Log'!$D$7:$D$1006))</f>
        <v/>
      </c>
      <c r="S65" s="31">
        <f>IF(B65="","",M65+R65)</f>
        <v/>
      </c>
      <c r="T65" s="51">
        <f>IF(B65="","",IFERROR(L65/$L$67,0))</f>
        <v/>
      </c>
    </row>
    <row r="66" hidden="1">
      <c r="B66" s="17" t="n"/>
      <c r="C66" s="17" t="n"/>
      <c r="D66" s="17" t="n"/>
      <c r="E66" s="17" t="n"/>
      <c r="F66" s="52" t="n"/>
      <c r="G66" s="53" t="n"/>
      <c r="H66" s="53" t="n"/>
      <c r="I66" s="54" t="n"/>
      <c r="J66" s="17" t="n"/>
      <c r="K66" s="31">
        <f>IF(B66="","",F66*G66)</f>
        <v/>
      </c>
      <c r="L66" s="36">
        <f>IF(B66="","",F66*H66)</f>
        <v/>
      </c>
      <c r="M66" s="31">
        <f>IF(B66="","",L66-K66)</f>
        <v/>
      </c>
      <c r="N66" s="51">
        <f>IF(B66="","",IFERROR(M66/K66,0))</f>
        <v/>
      </c>
      <c r="O66" s="37">
        <f>IF(B66="","",IFERROR(I66/H66,0))</f>
        <v/>
      </c>
      <c r="P66" s="37">
        <f>IF(B66="","",IFERROR(I66/G66,0))</f>
        <v/>
      </c>
      <c r="Q66" s="55">
        <f>IF(B66="","",F66*I66)</f>
        <v/>
      </c>
      <c r="R66" s="56">
        <f>IF(B66="","",SUMIF('Dividend Log'!$C$7:$C$1006,B66,'Dividend Log'!$D$7:$D$1006))</f>
        <v/>
      </c>
      <c r="S66" s="31">
        <f>IF(B66="","",M66+R66)</f>
        <v/>
      </c>
      <c r="T66" s="51">
        <f>IF(B66="","",IFERROR(L66/$L$67,0))</f>
        <v/>
      </c>
    </row>
    <row r="67">
      <c r="B67" s="12" t="inlineStr">
        <is>
          <t>TOTAL</t>
        </is>
      </c>
      <c r="K67" s="36">
        <f>SUM(K7:K66)</f>
        <v/>
      </c>
      <c r="L67" s="36">
        <f>SUM(L7:L66)</f>
        <v/>
      </c>
      <c r="M67" s="36">
        <f>SUM(M7:M66)</f>
        <v/>
      </c>
      <c r="N67" s="40">
        <f>IFERROR(M67/K67,0)</f>
        <v/>
      </c>
      <c r="O67" s="40">
        <f>IFERROR(Q67/L67,0)</f>
        <v/>
      </c>
      <c r="P67" s="40">
        <f>IFERROR(Q67/K67,0)</f>
        <v/>
      </c>
      <c r="Q67" s="36">
        <f>SUM(Q7:Q66)</f>
        <v/>
      </c>
      <c r="R67" s="36">
        <f>SUM(R7:R66)</f>
        <v/>
      </c>
      <c r="S67" s="36">
        <f>SUM(S7:S66)</f>
        <v/>
      </c>
    </row>
  </sheetData>
  <conditionalFormatting sqref="M7:N66">
    <cfRule type="cellIs" priority="1" operator="lessThan" dxfId="0">
      <formula>0</formula>
    </cfRule>
    <cfRule type="cellIs" priority="2" operator="greaterThan" dxfId="1">
      <formula>0</formula>
    </cfRule>
  </conditionalFormatting>
  <conditionalFormatting sqref="S7:S66">
    <cfRule type="cellIs" priority="3" operator="lessThan" dxfId="0">
      <formula>0</formula>
    </cfRule>
    <cfRule type="cellIs" priority="4" operator="greaterThan" dxfId="1">
      <formula>0</formula>
    </cfRule>
  </conditionalFormatting>
  <conditionalFormatting sqref="T7:T66">
    <cfRule type="dataBar" priority="5">
      <dataBar>
        <cfvo type="num" val="0"/>
        <cfvo type="max"/>
        <color rgb="002A9D8F"/>
      </dataBar>
    </cfRule>
  </conditionalFormatting>
  <dataValidations count="3">
    <dataValidation sqref="D7:D66" showDropDown="0" showInputMessage="0" showErrorMessage="0" allowBlank="1" type="list">
      <formula1>=Settings!$B$11:$B$25</formula1>
    </dataValidation>
    <dataValidation sqref="E7:E66" showDropDown="0" showInputMessage="0" showErrorMessage="0" allowBlank="1" type="list">
      <formula1>=Settings!$E$11:$E$18</formula1>
    </dataValidation>
    <dataValidation sqref="J7:J66" showDropDown="0" showInputMessage="0" showErrorMessage="0" allowBlank="1" type="list">
      <formula1>"Monthly,Quarterly,Semi-annual,Annual,None"</formula1>
    </dataValidation>
  </dataValidations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06"/>
  <sheetViews>
    <sheetView showGridLines="0" workbookViewId="0">
      <pane xSplit="1" ySplit="6" topLeftCell="B7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" customWidth="1" min="1" max="1"/>
    <col width="13" customWidth="1" min="2" max="2"/>
    <col width="10" customWidth="1" min="3" max="3"/>
    <col width="15" customWidth="1" min="4" max="4"/>
    <col width="14" customWidth="1" min="5" max="5"/>
    <col width="30" customWidth="1" min="6" max="6"/>
  </cols>
  <sheetData>
    <row r="1"/>
    <row r="2">
      <c r="B2" s="1" t="inlineStr">
        <is>
          <t>Dividend Log  (Free Lite)</t>
        </is>
      </c>
    </row>
    <row r="3">
      <c r="B3" s="2" t="inlineStr">
        <is>
          <t>Record each dividend payment you receive</t>
        </is>
      </c>
    </row>
    <row r="4">
      <c r="B4" s="11" t="inlineStr">
        <is>
          <t>EXAMPLE DATA — select the yellow example rows, press Delete, then enter your own</t>
        </is>
      </c>
    </row>
    <row r="5"/>
    <row r="6" ht="32" customHeight="1">
      <c r="B6" s="28" t="inlineStr">
        <is>
          <t>Pay date</t>
        </is>
      </c>
      <c r="C6" s="28" t="inlineStr">
        <is>
          <t>Ticker</t>
        </is>
      </c>
      <c r="D6" s="28" t="inlineStr">
        <is>
          <t>Amount received</t>
        </is>
      </c>
      <c r="E6" s="28" t="inlineStr">
        <is>
          <t>Reinvested (DRIP)?</t>
        </is>
      </c>
      <c r="F6" s="28" t="inlineStr">
        <is>
          <t>Note</t>
        </is>
      </c>
    </row>
    <row r="7">
      <c r="B7" s="15" t="n">
        <v>45762</v>
      </c>
      <c r="C7" s="17" t="inlineStr">
        <is>
          <t>JPM</t>
        </is>
      </c>
      <c r="D7" s="53" t="n">
        <v>17.81</v>
      </c>
      <c r="E7" s="17" t="inlineStr">
        <is>
          <t>No</t>
        </is>
      </c>
      <c r="F7" s="17" t="inlineStr"/>
    </row>
    <row r="8">
      <c r="B8" s="15" t="n">
        <v>45762</v>
      </c>
      <c r="C8" s="17" t="inlineStr">
        <is>
          <t>KO</t>
        </is>
      </c>
      <c r="D8" s="53" t="n">
        <v>27.64</v>
      </c>
      <c r="E8" s="17" t="inlineStr">
        <is>
          <t>No</t>
        </is>
      </c>
      <c r="F8" s="17" t="inlineStr"/>
    </row>
    <row r="9">
      <c r="B9" s="15" t="n">
        <v>45762</v>
      </c>
      <c r="C9" s="17" t="inlineStr">
        <is>
          <t>MAIN</t>
        </is>
      </c>
      <c r="D9" s="53" t="n">
        <v>12.92</v>
      </c>
      <c r="E9" s="17" t="inlineStr">
        <is>
          <t>No</t>
        </is>
      </c>
      <c r="F9" s="17" t="inlineStr"/>
    </row>
    <row r="10">
      <c r="B10" s="15" t="n">
        <v>45762</v>
      </c>
      <c r="C10" s="17" t="inlineStr">
        <is>
          <t>O</t>
        </is>
      </c>
      <c r="D10" s="53" t="n">
        <v>20.08</v>
      </c>
      <c r="E10" s="17" t="inlineStr">
        <is>
          <t>No</t>
        </is>
      </c>
      <c r="F10" s="17" t="inlineStr"/>
    </row>
    <row r="11">
      <c r="B11" s="15" t="n">
        <v>45792</v>
      </c>
      <c r="C11" s="17" t="inlineStr">
        <is>
          <t>AAPL</t>
        </is>
      </c>
      <c r="D11" s="53" t="n">
        <v>6.17</v>
      </c>
      <c r="E11" s="17" t="inlineStr">
        <is>
          <t>No</t>
        </is>
      </c>
      <c r="F11" s="17" t="inlineStr"/>
    </row>
    <row r="12">
      <c r="B12" s="15" t="n">
        <v>45792</v>
      </c>
      <c r="C12" s="17" t="inlineStr">
        <is>
          <t>MAIN</t>
        </is>
      </c>
      <c r="D12" s="53" t="n">
        <v>12.92</v>
      </c>
      <c r="E12" s="17" t="inlineStr">
        <is>
          <t>No</t>
        </is>
      </c>
      <c r="F12" s="17" t="inlineStr"/>
    </row>
    <row r="13">
      <c r="B13" s="15" t="n">
        <v>45792</v>
      </c>
      <c r="C13" s="17" t="inlineStr">
        <is>
          <t>O</t>
        </is>
      </c>
      <c r="D13" s="53" t="n">
        <v>20.08</v>
      </c>
      <c r="E13" s="17" t="inlineStr">
        <is>
          <t>No</t>
        </is>
      </c>
      <c r="F13" s="17" t="inlineStr"/>
    </row>
    <row r="14">
      <c r="B14" s="15" t="n">
        <v>45792</v>
      </c>
      <c r="C14" s="17" t="inlineStr">
        <is>
          <t>PG</t>
        </is>
      </c>
      <c r="D14" s="53" t="n">
        <v>19.14</v>
      </c>
      <c r="E14" s="17" t="inlineStr">
        <is>
          <t>No</t>
        </is>
      </c>
      <c r="F14" s="17" t="inlineStr"/>
    </row>
    <row r="15">
      <c r="B15" s="15" t="n">
        <v>45823</v>
      </c>
      <c r="C15" s="17" t="inlineStr">
        <is>
          <t>JNJ</t>
        </is>
      </c>
      <c r="D15" s="53" t="n">
        <v>35.34</v>
      </c>
      <c r="E15" s="17" t="inlineStr">
        <is>
          <t>No</t>
        </is>
      </c>
      <c r="F15" s="17" t="inlineStr"/>
    </row>
    <row r="16">
      <c r="B16" s="15" t="n">
        <v>45823</v>
      </c>
      <c r="C16" s="17" t="inlineStr">
        <is>
          <t>MAIN</t>
        </is>
      </c>
      <c r="D16" s="53" t="n">
        <v>12.92</v>
      </c>
      <c r="E16" s="17" t="inlineStr">
        <is>
          <t>No</t>
        </is>
      </c>
      <c r="F16" s="17" t="inlineStr"/>
    </row>
    <row r="17">
      <c r="B17" s="15" t="n">
        <v>45823</v>
      </c>
      <c r="C17" s="17" t="inlineStr">
        <is>
          <t>MSFT</t>
        </is>
      </c>
      <c r="D17" s="53" t="n">
        <v>9.460000000000001</v>
      </c>
      <c r="E17" s="17" t="inlineStr">
        <is>
          <t>No</t>
        </is>
      </c>
      <c r="F17" s="17" t="inlineStr"/>
    </row>
    <row r="18">
      <c r="B18" s="15" t="n">
        <v>45823</v>
      </c>
      <c r="C18" s="17" t="inlineStr">
        <is>
          <t>NEE</t>
        </is>
      </c>
      <c r="D18" s="53" t="n">
        <v>17.12</v>
      </c>
      <c r="E18" s="17" t="inlineStr">
        <is>
          <t>No</t>
        </is>
      </c>
      <c r="F18" s="17" t="inlineStr"/>
    </row>
    <row r="19">
      <c r="B19" s="15" t="n">
        <v>45823</v>
      </c>
      <c r="C19" s="17" t="inlineStr">
        <is>
          <t>O</t>
        </is>
      </c>
      <c r="D19" s="53" t="n">
        <v>20.08</v>
      </c>
      <c r="E19" s="17" t="inlineStr">
        <is>
          <t>No</t>
        </is>
      </c>
      <c r="F19" s="17" t="inlineStr"/>
    </row>
    <row r="20">
      <c r="B20" s="15" t="n">
        <v>45823</v>
      </c>
      <c r="C20" s="17" t="inlineStr">
        <is>
          <t>SCHD</t>
        </is>
      </c>
      <c r="D20" s="53" t="n">
        <v>36.34</v>
      </c>
      <c r="E20" s="17" t="inlineStr">
        <is>
          <t>Yes</t>
        </is>
      </c>
      <c r="F20" s="17" t="inlineStr"/>
    </row>
    <row r="21">
      <c r="B21" s="15" t="n">
        <v>45823</v>
      </c>
      <c r="C21" s="17" t="inlineStr">
        <is>
          <t>VTI</t>
        </is>
      </c>
      <c r="D21" s="53" t="n">
        <v>17.1</v>
      </c>
      <c r="E21" s="17" t="inlineStr">
        <is>
          <t>Yes</t>
        </is>
      </c>
      <c r="F21" s="17" t="inlineStr"/>
    </row>
    <row r="22">
      <c r="B22" s="15" t="n">
        <v>45823</v>
      </c>
      <c r="C22" s="17" t="inlineStr">
        <is>
          <t>XOM</t>
        </is>
      </c>
      <c r="D22" s="53" t="n">
        <v>23.51</v>
      </c>
      <c r="E22" s="17" t="inlineStr">
        <is>
          <t>No</t>
        </is>
      </c>
      <c r="F22" s="17" t="inlineStr"/>
    </row>
    <row r="23">
      <c r="B23" s="15" t="n">
        <v>45853</v>
      </c>
      <c r="C23" s="17" t="inlineStr">
        <is>
          <t>JPM</t>
        </is>
      </c>
      <c r="D23" s="53" t="n">
        <v>17.81</v>
      </c>
      <c r="E23" s="17" t="inlineStr">
        <is>
          <t>No</t>
        </is>
      </c>
      <c r="F23" s="17" t="inlineStr"/>
    </row>
    <row r="24">
      <c r="B24" s="15" t="n">
        <v>45853</v>
      </c>
      <c r="C24" s="17" t="inlineStr">
        <is>
          <t>KO</t>
        </is>
      </c>
      <c r="D24" s="53" t="n">
        <v>27.64</v>
      </c>
      <c r="E24" s="17" t="inlineStr">
        <is>
          <t>No</t>
        </is>
      </c>
      <c r="F24" s="17" t="inlineStr"/>
    </row>
    <row r="25">
      <c r="B25" s="15" t="n">
        <v>45853</v>
      </c>
      <c r="C25" s="17" t="inlineStr">
        <is>
          <t>MAIN</t>
        </is>
      </c>
      <c r="D25" s="53" t="n">
        <v>12.92</v>
      </c>
      <c r="E25" s="17" t="inlineStr">
        <is>
          <t>No</t>
        </is>
      </c>
      <c r="F25" s="17" t="inlineStr"/>
    </row>
    <row r="26">
      <c r="B26" s="15" t="n">
        <v>45853</v>
      </c>
      <c r="C26" s="17" t="inlineStr">
        <is>
          <t>O</t>
        </is>
      </c>
      <c r="D26" s="53" t="n">
        <v>20.08</v>
      </c>
      <c r="E26" s="17" t="inlineStr">
        <is>
          <t>No</t>
        </is>
      </c>
      <c r="F26" s="17" t="inlineStr"/>
    </row>
    <row r="27">
      <c r="B27" s="15" t="n">
        <v>45884</v>
      </c>
      <c r="C27" s="17" t="inlineStr">
        <is>
          <t>AAPL</t>
        </is>
      </c>
      <c r="D27" s="53" t="n">
        <v>6.17</v>
      </c>
      <c r="E27" s="17" t="inlineStr">
        <is>
          <t>No</t>
        </is>
      </c>
      <c r="F27" s="17" t="inlineStr"/>
    </row>
    <row r="28">
      <c r="B28" s="15" t="n">
        <v>45884</v>
      </c>
      <c r="C28" s="17" t="inlineStr">
        <is>
          <t>MAIN</t>
        </is>
      </c>
      <c r="D28" s="53" t="n">
        <v>12.92</v>
      </c>
      <c r="E28" s="17" t="inlineStr">
        <is>
          <t>No</t>
        </is>
      </c>
      <c r="F28" s="17" t="inlineStr"/>
    </row>
    <row r="29">
      <c r="B29" s="15" t="n">
        <v>45884</v>
      </c>
      <c r="C29" s="17" t="inlineStr">
        <is>
          <t>O</t>
        </is>
      </c>
      <c r="D29" s="53" t="n">
        <v>20.08</v>
      </c>
      <c r="E29" s="17" t="inlineStr">
        <is>
          <t>No</t>
        </is>
      </c>
      <c r="F29" s="17" t="inlineStr"/>
    </row>
    <row r="30">
      <c r="B30" s="15" t="n">
        <v>45884</v>
      </c>
      <c r="C30" s="17" t="inlineStr">
        <is>
          <t>PG</t>
        </is>
      </c>
      <c r="D30" s="53" t="n">
        <v>19.14</v>
      </c>
      <c r="E30" s="17" t="inlineStr">
        <is>
          <t>No</t>
        </is>
      </c>
      <c r="F30" s="17" t="inlineStr"/>
    </row>
    <row r="31">
      <c r="B31" s="15" t="n">
        <v>45915</v>
      </c>
      <c r="C31" s="17" t="inlineStr">
        <is>
          <t>JNJ</t>
        </is>
      </c>
      <c r="D31" s="53" t="n">
        <v>35.34</v>
      </c>
      <c r="E31" s="17" t="inlineStr">
        <is>
          <t>No</t>
        </is>
      </c>
      <c r="F31" s="17" t="inlineStr"/>
    </row>
    <row r="32">
      <c r="B32" s="15" t="n">
        <v>45915</v>
      </c>
      <c r="C32" s="17" t="inlineStr">
        <is>
          <t>MAIN</t>
        </is>
      </c>
      <c r="D32" s="53" t="n">
        <v>12.92</v>
      </c>
      <c r="E32" s="17" t="inlineStr">
        <is>
          <t>No</t>
        </is>
      </c>
      <c r="F32" s="17" t="inlineStr"/>
    </row>
    <row r="33">
      <c r="B33" s="15" t="n">
        <v>45915</v>
      </c>
      <c r="C33" s="17" t="inlineStr">
        <is>
          <t>MSFT</t>
        </is>
      </c>
      <c r="D33" s="53" t="n">
        <v>9.460000000000001</v>
      </c>
      <c r="E33" s="17" t="inlineStr">
        <is>
          <t>No</t>
        </is>
      </c>
      <c r="F33" s="17" t="inlineStr"/>
    </row>
    <row r="34">
      <c r="B34" s="15" t="n">
        <v>45915</v>
      </c>
      <c r="C34" s="17" t="inlineStr">
        <is>
          <t>NEE</t>
        </is>
      </c>
      <c r="D34" s="53" t="n">
        <v>17.12</v>
      </c>
      <c r="E34" s="17" t="inlineStr">
        <is>
          <t>No</t>
        </is>
      </c>
      <c r="F34" s="17" t="inlineStr"/>
    </row>
    <row r="35">
      <c r="B35" s="15" t="n">
        <v>45915</v>
      </c>
      <c r="C35" s="17" t="inlineStr">
        <is>
          <t>O</t>
        </is>
      </c>
      <c r="D35" s="53" t="n">
        <v>20.08</v>
      </c>
      <c r="E35" s="17" t="inlineStr">
        <is>
          <t>No</t>
        </is>
      </c>
      <c r="F35" s="17" t="inlineStr"/>
    </row>
    <row r="36">
      <c r="B36" s="15" t="n">
        <v>45915</v>
      </c>
      <c r="C36" s="17" t="inlineStr">
        <is>
          <t>SCHD</t>
        </is>
      </c>
      <c r="D36" s="53" t="n">
        <v>36.34</v>
      </c>
      <c r="E36" s="17" t="inlineStr">
        <is>
          <t>Yes</t>
        </is>
      </c>
      <c r="F36" s="17" t="inlineStr"/>
    </row>
    <row r="37">
      <c r="B37" s="15" t="n">
        <v>45915</v>
      </c>
      <c r="C37" s="17" t="inlineStr">
        <is>
          <t>VTI</t>
        </is>
      </c>
      <c r="D37" s="53" t="n">
        <v>17.1</v>
      </c>
      <c r="E37" s="17" t="inlineStr">
        <is>
          <t>Yes</t>
        </is>
      </c>
      <c r="F37" s="17" t="inlineStr"/>
    </row>
    <row r="38">
      <c r="B38" s="15" t="n">
        <v>45915</v>
      </c>
      <c r="C38" s="17" t="inlineStr">
        <is>
          <t>XOM</t>
        </is>
      </c>
      <c r="D38" s="53" t="n">
        <v>23.51</v>
      </c>
      <c r="E38" s="17" t="inlineStr">
        <is>
          <t>No</t>
        </is>
      </c>
      <c r="F38" s="17" t="inlineStr"/>
    </row>
    <row r="39">
      <c r="B39" s="15" t="n">
        <v>45945</v>
      </c>
      <c r="C39" s="17" t="inlineStr">
        <is>
          <t>JPM</t>
        </is>
      </c>
      <c r="D39" s="53" t="n">
        <v>17.81</v>
      </c>
      <c r="E39" s="17" t="inlineStr">
        <is>
          <t>No</t>
        </is>
      </c>
      <c r="F39" s="17" t="inlineStr"/>
    </row>
    <row r="40">
      <c r="B40" s="15" t="n">
        <v>45945</v>
      </c>
      <c r="C40" s="17" t="inlineStr">
        <is>
          <t>KO</t>
        </is>
      </c>
      <c r="D40" s="53" t="n">
        <v>27.64</v>
      </c>
      <c r="E40" s="17" t="inlineStr">
        <is>
          <t>No</t>
        </is>
      </c>
      <c r="F40" s="17" t="inlineStr"/>
    </row>
    <row r="41">
      <c r="B41" s="15" t="n">
        <v>45945</v>
      </c>
      <c r="C41" s="17" t="inlineStr">
        <is>
          <t>MAIN</t>
        </is>
      </c>
      <c r="D41" s="53" t="n">
        <v>12.92</v>
      </c>
      <c r="E41" s="17" t="inlineStr">
        <is>
          <t>No</t>
        </is>
      </c>
      <c r="F41" s="17" t="inlineStr"/>
    </row>
    <row r="42">
      <c r="B42" s="15" t="n">
        <v>45945</v>
      </c>
      <c r="C42" s="17" t="inlineStr">
        <is>
          <t>O</t>
        </is>
      </c>
      <c r="D42" s="53" t="n">
        <v>20.08</v>
      </c>
      <c r="E42" s="17" t="inlineStr">
        <is>
          <t>No</t>
        </is>
      </c>
      <c r="F42" s="17" t="inlineStr"/>
    </row>
    <row r="43">
      <c r="B43" s="15" t="n">
        <v>45976</v>
      </c>
      <c r="C43" s="17" t="inlineStr">
        <is>
          <t>AAPL</t>
        </is>
      </c>
      <c r="D43" s="53" t="n">
        <v>6.17</v>
      </c>
      <c r="E43" s="17" t="inlineStr">
        <is>
          <t>No</t>
        </is>
      </c>
      <c r="F43" s="17" t="inlineStr"/>
    </row>
    <row r="44">
      <c r="B44" s="15" t="n">
        <v>45976</v>
      </c>
      <c r="C44" s="17" t="inlineStr">
        <is>
          <t>MAIN</t>
        </is>
      </c>
      <c r="D44" s="53" t="n">
        <v>12.92</v>
      </c>
      <c r="E44" s="17" t="inlineStr">
        <is>
          <t>No</t>
        </is>
      </c>
      <c r="F44" s="17" t="inlineStr"/>
    </row>
    <row r="45">
      <c r="B45" s="15" t="n">
        <v>45976</v>
      </c>
      <c r="C45" s="17" t="inlineStr">
        <is>
          <t>O</t>
        </is>
      </c>
      <c r="D45" s="53" t="n">
        <v>20.08</v>
      </c>
      <c r="E45" s="17" t="inlineStr">
        <is>
          <t>No</t>
        </is>
      </c>
      <c r="F45" s="17" t="inlineStr"/>
    </row>
    <row r="46">
      <c r="B46" s="15" t="n">
        <v>45976</v>
      </c>
      <c r="C46" s="17" t="inlineStr">
        <is>
          <t>PG</t>
        </is>
      </c>
      <c r="D46" s="53" t="n">
        <v>19.14</v>
      </c>
      <c r="E46" s="17" t="inlineStr">
        <is>
          <t>No</t>
        </is>
      </c>
      <c r="F46" s="17" t="inlineStr"/>
    </row>
    <row r="47">
      <c r="B47" s="15" t="n">
        <v>46006</v>
      </c>
      <c r="C47" s="17" t="inlineStr">
        <is>
          <t>JNJ</t>
        </is>
      </c>
      <c r="D47" s="53" t="n">
        <v>35.34</v>
      </c>
      <c r="E47" s="17" t="inlineStr">
        <is>
          <t>No</t>
        </is>
      </c>
      <c r="F47" s="17" t="inlineStr"/>
    </row>
    <row r="48">
      <c r="B48" s="15" t="n">
        <v>46006</v>
      </c>
      <c r="C48" s="17" t="inlineStr">
        <is>
          <t>KO</t>
        </is>
      </c>
      <c r="D48" s="53" t="n">
        <v>27.64</v>
      </c>
      <c r="E48" s="17" t="inlineStr">
        <is>
          <t>No</t>
        </is>
      </c>
      <c r="F48" s="17" t="inlineStr"/>
    </row>
    <row r="49">
      <c r="B49" s="15" t="n">
        <v>46006</v>
      </c>
      <c r="C49" s="17" t="inlineStr">
        <is>
          <t>MAIN</t>
        </is>
      </c>
      <c r="D49" s="53" t="n">
        <v>12.92</v>
      </c>
      <c r="E49" s="17" t="inlineStr">
        <is>
          <t>No</t>
        </is>
      </c>
      <c r="F49" s="17" t="inlineStr"/>
    </row>
    <row r="50">
      <c r="B50" s="15" t="n">
        <v>46006</v>
      </c>
      <c r="C50" s="17" t="inlineStr">
        <is>
          <t>MSFT</t>
        </is>
      </c>
      <c r="D50" s="53" t="n">
        <v>9.460000000000001</v>
      </c>
      <c r="E50" s="17" t="inlineStr">
        <is>
          <t>No</t>
        </is>
      </c>
      <c r="F50" s="17" t="inlineStr"/>
    </row>
    <row r="51">
      <c r="B51" s="15" t="n">
        <v>46006</v>
      </c>
      <c r="C51" s="17" t="inlineStr">
        <is>
          <t>NEE</t>
        </is>
      </c>
      <c r="D51" s="53" t="n">
        <v>17.12</v>
      </c>
      <c r="E51" s="17" t="inlineStr">
        <is>
          <t>No</t>
        </is>
      </c>
      <c r="F51" s="17" t="inlineStr"/>
    </row>
    <row r="52">
      <c r="B52" s="15" t="n">
        <v>46006</v>
      </c>
      <c r="C52" s="17" t="inlineStr">
        <is>
          <t>O</t>
        </is>
      </c>
      <c r="D52" s="53" t="n">
        <v>20.08</v>
      </c>
      <c r="E52" s="17" t="inlineStr">
        <is>
          <t>No</t>
        </is>
      </c>
      <c r="F52" s="17" t="inlineStr"/>
    </row>
    <row r="53">
      <c r="B53" s="15" t="n">
        <v>46006</v>
      </c>
      <c r="C53" s="17" t="inlineStr">
        <is>
          <t>SCHD</t>
        </is>
      </c>
      <c r="D53" s="53" t="n">
        <v>36.34</v>
      </c>
      <c r="E53" s="17" t="inlineStr">
        <is>
          <t>Yes</t>
        </is>
      </c>
      <c r="F53" s="17" t="inlineStr"/>
    </row>
    <row r="54">
      <c r="B54" s="15" t="n">
        <v>46006</v>
      </c>
      <c r="C54" s="17" t="inlineStr">
        <is>
          <t>VTI</t>
        </is>
      </c>
      <c r="D54" s="53" t="n">
        <v>17.1</v>
      </c>
      <c r="E54" s="17" t="inlineStr">
        <is>
          <t>Yes</t>
        </is>
      </c>
      <c r="F54" s="17" t="inlineStr"/>
    </row>
    <row r="55">
      <c r="B55" s="15" t="n">
        <v>46006</v>
      </c>
      <c r="C55" s="17" t="inlineStr">
        <is>
          <t>XOM</t>
        </is>
      </c>
      <c r="D55" s="53" t="n">
        <v>23.51</v>
      </c>
      <c r="E55" s="17" t="inlineStr">
        <is>
          <t>No</t>
        </is>
      </c>
      <c r="F55" s="17" t="inlineStr"/>
    </row>
    <row r="56">
      <c r="B56" s="15" t="n">
        <v>46037</v>
      </c>
      <c r="C56" s="17" t="inlineStr">
        <is>
          <t>JPM</t>
        </is>
      </c>
      <c r="D56" s="53" t="n">
        <v>18.75</v>
      </c>
      <c r="E56" s="17" t="inlineStr">
        <is>
          <t>No</t>
        </is>
      </c>
      <c r="F56" s="17" t="inlineStr"/>
    </row>
    <row r="57">
      <c r="B57" s="15" t="n">
        <v>46037</v>
      </c>
      <c r="C57" s="17" t="inlineStr">
        <is>
          <t>MAIN</t>
        </is>
      </c>
      <c r="D57" s="53" t="n">
        <v>13.6</v>
      </c>
      <c r="E57" s="17" t="inlineStr">
        <is>
          <t>No</t>
        </is>
      </c>
      <c r="F57" s="17" t="inlineStr"/>
    </row>
    <row r="58">
      <c r="B58" s="15" t="n">
        <v>46037</v>
      </c>
      <c r="C58" s="17" t="inlineStr">
        <is>
          <t>O</t>
        </is>
      </c>
      <c r="D58" s="53" t="n">
        <v>21.13</v>
      </c>
      <c r="E58" s="17" t="inlineStr">
        <is>
          <t>No</t>
        </is>
      </c>
      <c r="F58" s="17" t="inlineStr"/>
    </row>
    <row r="59">
      <c r="B59" s="15" t="n">
        <v>46068</v>
      </c>
      <c r="C59" s="17" t="inlineStr">
        <is>
          <t>AAPL</t>
        </is>
      </c>
      <c r="D59" s="53" t="n">
        <v>6.5</v>
      </c>
      <c r="E59" s="17" t="inlineStr">
        <is>
          <t>No</t>
        </is>
      </c>
      <c r="F59" s="17" t="inlineStr"/>
    </row>
    <row r="60">
      <c r="B60" s="15" t="n">
        <v>46068</v>
      </c>
      <c r="C60" s="17" t="inlineStr">
        <is>
          <t>MAIN</t>
        </is>
      </c>
      <c r="D60" s="53" t="n">
        <v>13.6</v>
      </c>
      <c r="E60" s="17" t="inlineStr">
        <is>
          <t>No</t>
        </is>
      </c>
      <c r="F60" s="17" t="inlineStr"/>
    </row>
    <row r="61">
      <c r="B61" s="15" t="n">
        <v>46068</v>
      </c>
      <c r="C61" s="17" t="inlineStr">
        <is>
          <t>O</t>
        </is>
      </c>
      <c r="D61" s="53" t="n">
        <v>21.13</v>
      </c>
      <c r="E61" s="17" t="inlineStr">
        <is>
          <t>No</t>
        </is>
      </c>
      <c r="F61" s="17" t="inlineStr"/>
    </row>
    <row r="62">
      <c r="B62" s="15" t="n">
        <v>46068</v>
      </c>
      <c r="C62" s="17" t="inlineStr">
        <is>
          <t>PG</t>
        </is>
      </c>
      <c r="D62" s="53" t="n">
        <v>20.15</v>
      </c>
      <c r="E62" s="17" t="inlineStr">
        <is>
          <t>No</t>
        </is>
      </c>
      <c r="F62" s="17" t="inlineStr"/>
    </row>
    <row r="63">
      <c r="B63" s="15" t="n">
        <v>46096</v>
      </c>
      <c r="C63" s="17" t="inlineStr">
        <is>
          <t>JNJ</t>
        </is>
      </c>
      <c r="D63" s="53" t="n">
        <v>37.2</v>
      </c>
      <c r="E63" s="17" t="inlineStr">
        <is>
          <t>No</t>
        </is>
      </c>
      <c r="F63" s="17" t="inlineStr"/>
    </row>
    <row r="64">
      <c r="B64" s="15" t="n">
        <v>46096</v>
      </c>
      <c r="C64" s="17" t="inlineStr">
        <is>
          <t>MAIN</t>
        </is>
      </c>
      <c r="D64" s="53" t="n">
        <v>13.6</v>
      </c>
      <c r="E64" s="17" t="inlineStr">
        <is>
          <t>No</t>
        </is>
      </c>
      <c r="F64" s="17" t="inlineStr"/>
    </row>
    <row r="65">
      <c r="B65" s="15" t="n">
        <v>46096</v>
      </c>
      <c r="C65" s="17" t="inlineStr">
        <is>
          <t>MSFT</t>
        </is>
      </c>
      <c r="D65" s="53" t="n">
        <v>9.960000000000001</v>
      </c>
      <c r="E65" s="17" t="inlineStr">
        <is>
          <t>No</t>
        </is>
      </c>
      <c r="F65" s="17" t="inlineStr"/>
    </row>
    <row r="66">
      <c r="B66" s="15" t="n">
        <v>46096</v>
      </c>
      <c r="C66" s="17" t="inlineStr">
        <is>
          <t>NEE</t>
        </is>
      </c>
      <c r="D66" s="53" t="n">
        <v>18.03</v>
      </c>
      <c r="E66" s="17" t="inlineStr">
        <is>
          <t>No</t>
        </is>
      </c>
      <c r="F66" s="17" t="inlineStr"/>
    </row>
    <row r="67">
      <c r="B67" s="58" t="inlineStr">
        <is>
          <t>🔒 Free lite version: 60 rows. Unlock more rows, charts and all features in the full version — see the "Upgrade to Full" tab.</t>
        </is>
      </c>
      <c r="C67" s="17" t="n"/>
      <c r="D67" s="53" t="n"/>
      <c r="E67" s="17" t="n"/>
      <c r="F67" s="17" t="n"/>
    </row>
    <row r="68" hidden="1">
      <c r="B68" s="15" t="n"/>
      <c r="C68" s="17" t="n"/>
      <c r="D68" s="53" t="n"/>
      <c r="E68" s="17" t="n"/>
      <c r="F68" s="17" t="n"/>
    </row>
    <row r="69" hidden="1">
      <c r="B69" s="15" t="n"/>
      <c r="C69" s="17" t="n"/>
      <c r="D69" s="53" t="n"/>
      <c r="E69" s="17" t="n"/>
      <c r="F69" s="17" t="n"/>
    </row>
    <row r="70" hidden="1">
      <c r="B70" s="15" t="n"/>
      <c r="C70" s="17" t="n"/>
      <c r="D70" s="53" t="n"/>
      <c r="E70" s="17" t="n"/>
      <c r="F70" s="17" t="n"/>
    </row>
    <row r="71" hidden="1">
      <c r="B71" s="15" t="n"/>
      <c r="C71" s="17" t="n"/>
      <c r="D71" s="53" t="n"/>
      <c r="E71" s="17" t="n"/>
      <c r="F71" s="17" t="n"/>
    </row>
    <row r="72" hidden="1">
      <c r="B72" s="15" t="n"/>
      <c r="C72" s="17" t="n"/>
      <c r="D72" s="53" t="n"/>
      <c r="E72" s="17" t="n"/>
      <c r="F72" s="17" t="n"/>
    </row>
    <row r="73" hidden="1">
      <c r="B73" s="15" t="n"/>
      <c r="C73" s="17" t="n"/>
      <c r="D73" s="53" t="n"/>
      <c r="E73" s="17" t="n"/>
      <c r="F73" s="17" t="n"/>
    </row>
    <row r="74" hidden="1">
      <c r="B74" s="15" t="n"/>
      <c r="C74" s="17" t="n"/>
      <c r="D74" s="53" t="n"/>
      <c r="E74" s="17" t="n"/>
      <c r="F74" s="17" t="n"/>
    </row>
    <row r="75" hidden="1">
      <c r="B75" s="15" t="n"/>
      <c r="C75" s="17" t="n"/>
      <c r="D75" s="53" t="n"/>
      <c r="E75" s="17" t="n"/>
      <c r="F75" s="17" t="n"/>
    </row>
    <row r="76" hidden="1">
      <c r="B76" s="15" t="n"/>
      <c r="C76" s="17" t="n"/>
      <c r="D76" s="53" t="n"/>
      <c r="E76" s="17" t="n"/>
      <c r="F76" s="17" t="n"/>
    </row>
    <row r="77" hidden="1">
      <c r="B77" s="15" t="n"/>
      <c r="C77" s="17" t="n"/>
      <c r="D77" s="53" t="n"/>
      <c r="E77" s="17" t="n"/>
      <c r="F77" s="17" t="n"/>
    </row>
    <row r="78" hidden="1">
      <c r="B78" s="15" t="n"/>
      <c r="C78" s="17" t="n"/>
      <c r="D78" s="53" t="n"/>
      <c r="E78" s="17" t="n"/>
      <c r="F78" s="17" t="n"/>
    </row>
    <row r="79" hidden="1">
      <c r="B79" s="15" t="n"/>
      <c r="C79" s="17" t="n"/>
      <c r="D79" s="53" t="n"/>
      <c r="E79" s="17" t="n"/>
      <c r="F79" s="17" t="n"/>
    </row>
    <row r="80" hidden="1">
      <c r="B80" s="15" t="n"/>
      <c r="C80" s="17" t="n"/>
      <c r="D80" s="53" t="n"/>
      <c r="E80" s="17" t="n"/>
      <c r="F80" s="17" t="n"/>
    </row>
    <row r="81" hidden="1">
      <c r="B81" s="15" t="n"/>
      <c r="C81" s="17" t="n"/>
      <c r="D81" s="53" t="n"/>
      <c r="E81" s="17" t="n"/>
      <c r="F81" s="17" t="n"/>
    </row>
    <row r="82" hidden="1">
      <c r="B82" s="15" t="n"/>
      <c r="C82" s="17" t="n"/>
      <c r="D82" s="53" t="n"/>
      <c r="E82" s="17" t="n"/>
      <c r="F82" s="17" t="n"/>
    </row>
    <row r="83" hidden="1">
      <c r="B83" s="15" t="n"/>
      <c r="C83" s="17" t="n"/>
      <c r="D83" s="53" t="n"/>
      <c r="E83" s="17" t="n"/>
      <c r="F83" s="17" t="n"/>
    </row>
    <row r="84" hidden="1">
      <c r="B84" s="15" t="n"/>
      <c r="C84" s="17" t="n"/>
      <c r="D84" s="53" t="n"/>
      <c r="E84" s="17" t="n"/>
      <c r="F84" s="17" t="n"/>
    </row>
    <row r="85" hidden="1">
      <c r="B85" s="15" t="n"/>
      <c r="C85" s="17" t="n"/>
      <c r="D85" s="53" t="n"/>
      <c r="E85" s="17" t="n"/>
      <c r="F85" s="17" t="n"/>
    </row>
    <row r="86" hidden="1">
      <c r="B86" s="15" t="n"/>
      <c r="C86" s="17" t="n"/>
      <c r="D86" s="53" t="n"/>
      <c r="E86" s="17" t="n"/>
      <c r="F86" s="17" t="n"/>
    </row>
    <row r="87" hidden="1">
      <c r="B87" s="15" t="n"/>
      <c r="C87" s="17" t="n"/>
      <c r="D87" s="53" t="n"/>
      <c r="E87" s="17" t="n"/>
      <c r="F87" s="17" t="n"/>
    </row>
    <row r="88" hidden="1">
      <c r="B88" s="15" t="n"/>
      <c r="C88" s="17" t="n"/>
      <c r="D88" s="53" t="n"/>
      <c r="E88" s="17" t="n"/>
      <c r="F88" s="17" t="n"/>
    </row>
    <row r="89" hidden="1">
      <c r="B89" s="15" t="n"/>
      <c r="C89" s="17" t="n"/>
      <c r="D89" s="53" t="n"/>
      <c r="E89" s="17" t="n"/>
      <c r="F89" s="17" t="n"/>
    </row>
    <row r="90" hidden="1">
      <c r="B90" s="15" t="n"/>
      <c r="C90" s="17" t="n"/>
      <c r="D90" s="53" t="n"/>
      <c r="E90" s="17" t="n"/>
      <c r="F90" s="17" t="n"/>
    </row>
    <row r="91" hidden="1">
      <c r="B91" s="15" t="n"/>
      <c r="C91" s="17" t="n"/>
      <c r="D91" s="53" t="n"/>
      <c r="E91" s="17" t="n"/>
      <c r="F91" s="17" t="n"/>
    </row>
    <row r="92" hidden="1">
      <c r="B92" s="15" t="n"/>
      <c r="C92" s="17" t="n"/>
      <c r="D92" s="53" t="n"/>
      <c r="E92" s="17" t="n"/>
      <c r="F92" s="17" t="n"/>
    </row>
    <row r="93" hidden="1">
      <c r="B93" s="15" t="n"/>
      <c r="C93" s="17" t="n"/>
      <c r="D93" s="53" t="n"/>
      <c r="E93" s="17" t="n"/>
      <c r="F93" s="17" t="n"/>
    </row>
    <row r="94" hidden="1">
      <c r="B94" s="15" t="n"/>
      <c r="C94" s="17" t="n"/>
      <c r="D94" s="53" t="n"/>
      <c r="E94" s="17" t="n"/>
      <c r="F94" s="17" t="n"/>
    </row>
    <row r="95" hidden="1">
      <c r="B95" s="15" t="n"/>
      <c r="C95" s="17" t="n"/>
      <c r="D95" s="53" t="n"/>
      <c r="E95" s="17" t="n"/>
      <c r="F95" s="17" t="n"/>
    </row>
    <row r="96" hidden="1">
      <c r="B96" s="15" t="n"/>
      <c r="C96" s="17" t="n"/>
      <c r="D96" s="53" t="n"/>
      <c r="E96" s="17" t="n"/>
      <c r="F96" s="17" t="n"/>
    </row>
    <row r="97" hidden="1">
      <c r="B97" s="15" t="n"/>
      <c r="C97" s="17" t="n"/>
      <c r="D97" s="53" t="n"/>
      <c r="E97" s="17" t="n"/>
      <c r="F97" s="17" t="n"/>
    </row>
    <row r="98" hidden="1">
      <c r="B98" s="15" t="n"/>
      <c r="C98" s="17" t="n"/>
      <c r="D98" s="53" t="n"/>
      <c r="E98" s="17" t="n"/>
      <c r="F98" s="17" t="n"/>
    </row>
    <row r="99" hidden="1">
      <c r="B99" s="15" t="n"/>
      <c r="C99" s="17" t="n"/>
      <c r="D99" s="53" t="n"/>
      <c r="E99" s="17" t="n"/>
      <c r="F99" s="17" t="n"/>
    </row>
    <row r="100" hidden="1">
      <c r="B100" s="15" t="n"/>
      <c r="C100" s="17" t="n"/>
      <c r="D100" s="53" t="n"/>
      <c r="E100" s="17" t="n"/>
      <c r="F100" s="17" t="n"/>
    </row>
    <row r="101" hidden="1">
      <c r="B101" s="15" t="n"/>
      <c r="C101" s="17" t="n"/>
      <c r="D101" s="53" t="n"/>
      <c r="E101" s="17" t="n"/>
      <c r="F101" s="17" t="n"/>
    </row>
    <row r="102" hidden="1">
      <c r="B102" s="15" t="n"/>
      <c r="C102" s="17" t="n"/>
      <c r="D102" s="53" t="n"/>
      <c r="E102" s="17" t="n"/>
      <c r="F102" s="17" t="n"/>
    </row>
    <row r="103" hidden="1">
      <c r="B103" s="15" t="n"/>
      <c r="C103" s="17" t="n"/>
      <c r="D103" s="53" t="n"/>
      <c r="E103" s="17" t="n"/>
      <c r="F103" s="17" t="n"/>
    </row>
    <row r="104" hidden="1">
      <c r="B104" s="15" t="n"/>
      <c r="C104" s="17" t="n"/>
      <c r="D104" s="53" t="n"/>
      <c r="E104" s="17" t="n"/>
      <c r="F104" s="17" t="n"/>
    </row>
    <row r="105" hidden="1">
      <c r="B105" s="15" t="n"/>
      <c r="C105" s="17" t="n"/>
      <c r="D105" s="53" t="n"/>
      <c r="E105" s="17" t="n"/>
      <c r="F105" s="17" t="n"/>
    </row>
    <row r="106" hidden="1">
      <c r="B106" s="15" t="n"/>
      <c r="C106" s="17" t="n"/>
      <c r="D106" s="53" t="n"/>
      <c r="E106" s="17" t="n"/>
      <c r="F106" s="17" t="n"/>
    </row>
    <row r="107" hidden="1">
      <c r="B107" s="15" t="n"/>
      <c r="C107" s="17" t="n"/>
      <c r="D107" s="53" t="n"/>
      <c r="E107" s="17" t="n"/>
      <c r="F107" s="17" t="n"/>
    </row>
    <row r="108" hidden="1">
      <c r="B108" s="15" t="n"/>
      <c r="C108" s="17" t="n"/>
      <c r="D108" s="53" t="n"/>
      <c r="E108" s="17" t="n"/>
      <c r="F108" s="17" t="n"/>
    </row>
    <row r="109" hidden="1">
      <c r="B109" s="15" t="n"/>
      <c r="C109" s="17" t="n"/>
      <c r="D109" s="53" t="n"/>
      <c r="E109" s="17" t="n"/>
      <c r="F109" s="17" t="n"/>
    </row>
    <row r="110" hidden="1">
      <c r="B110" s="15" t="n"/>
      <c r="C110" s="17" t="n"/>
      <c r="D110" s="53" t="n"/>
      <c r="E110" s="17" t="n"/>
      <c r="F110" s="17" t="n"/>
    </row>
    <row r="111" hidden="1">
      <c r="B111" s="15" t="n"/>
      <c r="C111" s="17" t="n"/>
      <c r="D111" s="53" t="n"/>
      <c r="E111" s="17" t="n"/>
      <c r="F111" s="17" t="n"/>
    </row>
    <row r="112" hidden="1">
      <c r="B112" s="15" t="n"/>
      <c r="C112" s="17" t="n"/>
      <c r="D112" s="53" t="n"/>
      <c r="E112" s="17" t="n"/>
      <c r="F112" s="17" t="n"/>
    </row>
    <row r="113" hidden="1">
      <c r="B113" s="15" t="n"/>
      <c r="C113" s="17" t="n"/>
      <c r="D113" s="53" t="n"/>
      <c r="E113" s="17" t="n"/>
      <c r="F113" s="17" t="n"/>
    </row>
    <row r="114" hidden="1">
      <c r="B114" s="15" t="n"/>
      <c r="C114" s="17" t="n"/>
      <c r="D114" s="53" t="n"/>
      <c r="E114" s="17" t="n"/>
      <c r="F114" s="17" t="n"/>
    </row>
    <row r="115" hidden="1">
      <c r="B115" s="15" t="n"/>
      <c r="C115" s="17" t="n"/>
      <c r="D115" s="53" t="n"/>
      <c r="E115" s="17" t="n"/>
      <c r="F115" s="17" t="n"/>
    </row>
    <row r="116" hidden="1">
      <c r="B116" s="15" t="n"/>
      <c r="C116" s="17" t="n"/>
      <c r="D116" s="53" t="n"/>
      <c r="E116" s="17" t="n"/>
      <c r="F116" s="17" t="n"/>
    </row>
    <row r="117" hidden="1">
      <c r="B117" s="15" t="n"/>
      <c r="C117" s="17" t="n"/>
      <c r="D117" s="53" t="n"/>
      <c r="E117" s="17" t="n"/>
      <c r="F117" s="17" t="n"/>
    </row>
    <row r="118" hidden="1">
      <c r="B118" s="15" t="n"/>
      <c r="C118" s="17" t="n"/>
      <c r="D118" s="53" t="n"/>
      <c r="E118" s="17" t="n"/>
      <c r="F118" s="17" t="n"/>
    </row>
    <row r="119" hidden="1">
      <c r="B119" s="15" t="n"/>
      <c r="C119" s="17" t="n"/>
      <c r="D119" s="53" t="n"/>
      <c r="E119" s="17" t="n"/>
      <c r="F119" s="17" t="n"/>
    </row>
    <row r="120" hidden="1">
      <c r="B120" s="15" t="n"/>
      <c r="C120" s="17" t="n"/>
      <c r="D120" s="53" t="n"/>
      <c r="E120" s="17" t="n"/>
      <c r="F120" s="17" t="n"/>
    </row>
    <row r="121" hidden="1">
      <c r="B121" s="15" t="n"/>
      <c r="C121" s="17" t="n"/>
      <c r="D121" s="53" t="n"/>
      <c r="E121" s="17" t="n"/>
      <c r="F121" s="17" t="n"/>
    </row>
    <row r="122" hidden="1">
      <c r="B122" s="15" t="n"/>
      <c r="C122" s="17" t="n"/>
      <c r="D122" s="53" t="n"/>
      <c r="E122" s="17" t="n"/>
      <c r="F122" s="17" t="n"/>
    </row>
    <row r="123" hidden="1">
      <c r="B123" s="15" t="n"/>
      <c r="C123" s="17" t="n"/>
      <c r="D123" s="53" t="n"/>
      <c r="E123" s="17" t="n"/>
      <c r="F123" s="17" t="n"/>
    </row>
    <row r="124" hidden="1">
      <c r="B124" s="15" t="n"/>
      <c r="C124" s="17" t="n"/>
      <c r="D124" s="53" t="n"/>
      <c r="E124" s="17" t="n"/>
      <c r="F124" s="17" t="n"/>
    </row>
    <row r="125" hidden="1">
      <c r="B125" s="15" t="n"/>
      <c r="C125" s="17" t="n"/>
      <c r="D125" s="53" t="n"/>
      <c r="E125" s="17" t="n"/>
      <c r="F125" s="17" t="n"/>
    </row>
    <row r="126" hidden="1">
      <c r="B126" s="15" t="n"/>
      <c r="C126" s="17" t="n"/>
      <c r="D126" s="53" t="n"/>
      <c r="E126" s="17" t="n"/>
      <c r="F126" s="17" t="n"/>
    </row>
    <row r="127" hidden="1">
      <c r="B127" s="15" t="n"/>
      <c r="C127" s="17" t="n"/>
      <c r="D127" s="53" t="n"/>
      <c r="E127" s="17" t="n"/>
      <c r="F127" s="17" t="n"/>
    </row>
    <row r="128" hidden="1">
      <c r="B128" s="15" t="n"/>
      <c r="C128" s="17" t="n"/>
      <c r="D128" s="53" t="n"/>
      <c r="E128" s="17" t="n"/>
      <c r="F128" s="17" t="n"/>
    </row>
    <row r="129" hidden="1">
      <c r="B129" s="15" t="n"/>
      <c r="C129" s="17" t="n"/>
      <c r="D129" s="53" t="n"/>
      <c r="E129" s="17" t="n"/>
      <c r="F129" s="17" t="n"/>
    </row>
    <row r="130" hidden="1">
      <c r="B130" s="15" t="n"/>
      <c r="C130" s="17" t="n"/>
      <c r="D130" s="53" t="n"/>
      <c r="E130" s="17" t="n"/>
      <c r="F130" s="17" t="n"/>
    </row>
    <row r="131" hidden="1">
      <c r="B131" s="15" t="n"/>
      <c r="C131" s="17" t="n"/>
      <c r="D131" s="53" t="n"/>
      <c r="E131" s="17" t="n"/>
      <c r="F131" s="17" t="n"/>
    </row>
    <row r="132" hidden="1">
      <c r="B132" s="15" t="n"/>
      <c r="C132" s="17" t="n"/>
      <c r="D132" s="53" t="n"/>
      <c r="E132" s="17" t="n"/>
      <c r="F132" s="17" t="n"/>
    </row>
    <row r="133" hidden="1">
      <c r="B133" s="15" t="n"/>
      <c r="C133" s="17" t="n"/>
      <c r="D133" s="53" t="n"/>
      <c r="E133" s="17" t="n"/>
      <c r="F133" s="17" t="n"/>
    </row>
    <row r="134" hidden="1">
      <c r="B134" s="15" t="n"/>
      <c r="C134" s="17" t="n"/>
      <c r="D134" s="53" t="n"/>
      <c r="E134" s="17" t="n"/>
      <c r="F134" s="17" t="n"/>
    </row>
    <row r="135" hidden="1">
      <c r="B135" s="15" t="n"/>
      <c r="C135" s="17" t="n"/>
      <c r="D135" s="53" t="n"/>
      <c r="E135" s="17" t="n"/>
      <c r="F135" s="17" t="n"/>
    </row>
    <row r="136" hidden="1">
      <c r="B136" s="15" t="n"/>
      <c r="C136" s="17" t="n"/>
      <c r="D136" s="53" t="n"/>
      <c r="E136" s="17" t="n"/>
      <c r="F136" s="17" t="n"/>
    </row>
    <row r="137" hidden="1">
      <c r="B137" s="15" t="n"/>
      <c r="C137" s="17" t="n"/>
      <c r="D137" s="53" t="n"/>
      <c r="E137" s="17" t="n"/>
      <c r="F137" s="17" t="n"/>
    </row>
    <row r="138" hidden="1">
      <c r="B138" s="15" t="n"/>
      <c r="C138" s="17" t="n"/>
      <c r="D138" s="53" t="n"/>
      <c r="E138" s="17" t="n"/>
      <c r="F138" s="17" t="n"/>
    </row>
    <row r="139" hidden="1">
      <c r="B139" s="15" t="n"/>
      <c r="C139" s="17" t="n"/>
      <c r="D139" s="53" t="n"/>
      <c r="E139" s="17" t="n"/>
      <c r="F139" s="17" t="n"/>
    </row>
    <row r="140" hidden="1">
      <c r="B140" s="15" t="n"/>
      <c r="C140" s="17" t="n"/>
      <c r="D140" s="53" t="n"/>
      <c r="E140" s="17" t="n"/>
      <c r="F140" s="17" t="n"/>
    </row>
    <row r="141" hidden="1">
      <c r="B141" s="15" t="n"/>
      <c r="C141" s="17" t="n"/>
      <c r="D141" s="53" t="n"/>
      <c r="E141" s="17" t="n"/>
      <c r="F141" s="17" t="n"/>
    </row>
    <row r="142" hidden="1">
      <c r="B142" s="15" t="n"/>
      <c r="C142" s="17" t="n"/>
      <c r="D142" s="53" t="n"/>
      <c r="E142" s="17" t="n"/>
      <c r="F142" s="17" t="n"/>
    </row>
    <row r="143" hidden="1">
      <c r="B143" s="15" t="n"/>
      <c r="C143" s="17" t="n"/>
      <c r="D143" s="53" t="n"/>
      <c r="E143" s="17" t="n"/>
      <c r="F143" s="17" t="n"/>
    </row>
    <row r="144" hidden="1">
      <c r="B144" s="15" t="n"/>
      <c r="C144" s="17" t="n"/>
      <c r="D144" s="53" t="n"/>
      <c r="E144" s="17" t="n"/>
      <c r="F144" s="17" t="n"/>
    </row>
    <row r="145" hidden="1">
      <c r="B145" s="15" t="n"/>
      <c r="C145" s="17" t="n"/>
      <c r="D145" s="53" t="n"/>
      <c r="E145" s="17" t="n"/>
      <c r="F145" s="17" t="n"/>
    </row>
    <row r="146" hidden="1">
      <c r="B146" s="15" t="n"/>
      <c r="C146" s="17" t="n"/>
      <c r="D146" s="53" t="n"/>
      <c r="E146" s="17" t="n"/>
      <c r="F146" s="17" t="n"/>
    </row>
    <row r="147" hidden="1">
      <c r="B147" s="15" t="n"/>
      <c r="C147" s="17" t="n"/>
      <c r="D147" s="53" t="n"/>
      <c r="E147" s="17" t="n"/>
      <c r="F147" s="17" t="n"/>
    </row>
    <row r="148" hidden="1">
      <c r="B148" s="15" t="n"/>
      <c r="C148" s="17" t="n"/>
      <c r="D148" s="53" t="n"/>
      <c r="E148" s="17" t="n"/>
      <c r="F148" s="17" t="n"/>
    </row>
    <row r="149" hidden="1">
      <c r="B149" s="15" t="n"/>
      <c r="C149" s="17" t="n"/>
      <c r="D149" s="53" t="n"/>
      <c r="E149" s="17" t="n"/>
      <c r="F149" s="17" t="n"/>
    </row>
    <row r="150" hidden="1">
      <c r="B150" s="15" t="n"/>
      <c r="C150" s="17" t="n"/>
      <c r="D150" s="53" t="n"/>
      <c r="E150" s="17" t="n"/>
      <c r="F150" s="17" t="n"/>
    </row>
    <row r="151" hidden="1">
      <c r="B151" s="15" t="n"/>
      <c r="C151" s="17" t="n"/>
      <c r="D151" s="53" t="n"/>
      <c r="E151" s="17" t="n"/>
      <c r="F151" s="17" t="n"/>
    </row>
    <row r="152" hidden="1">
      <c r="B152" s="15" t="n"/>
      <c r="C152" s="17" t="n"/>
      <c r="D152" s="53" t="n"/>
      <c r="E152" s="17" t="n"/>
      <c r="F152" s="17" t="n"/>
    </row>
    <row r="153" hidden="1">
      <c r="B153" s="15" t="n"/>
      <c r="C153" s="17" t="n"/>
      <c r="D153" s="53" t="n"/>
      <c r="E153" s="17" t="n"/>
      <c r="F153" s="17" t="n"/>
    </row>
    <row r="154" hidden="1">
      <c r="B154" s="15" t="n"/>
      <c r="C154" s="17" t="n"/>
      <c r="D154" s="53" t="n"/>
      <c r="E154" s="17" t="n"/>
      <c r="F154" s="17" t="n"/>
    </row>
    <row r="155" hidden="1">
      <c r="B155" s="15" t="n"/>
      <c r="C155" s="17" t="n"/>
      <c r="D155" s="53" t="n"/>
      <c r="E155" s="17" t="n"/>
      <c r="F155" s="17" t="n"/>
    </row>
    <row r="156" hidden="1">
      <c r="B156" s="15" t="n"/>
      <c r="C156" s="17" t="n"/>
      <c r="D156" s="53" t="n"/>
      <c r="E156" s="17" t="n"/>
      <c r="F156" s="17" t="n"/>
    </row>
    <row r="157" hidden="1">
      <c r="B157" s="15" t="n"/>
      <c r="C157" s="17" t="n"/>
      <c r="D157" s="53" t="n"/>
      <c r="E157" s="17" t="n"/>
      <c r="F157" s="17" t="n"/>
    </row>
    <row r="158" hidden="1">
      <c r="B158" s="15" t="n"/>
      <c r="C158" s="17" t="n"/>
      <c r="D158" s="53" t="n"/>
      <c r="E158" s="17" t="n"/>
      <c r="F158" s="17" t="n"/>
    </row>
    <row r="159" hidden="1">
      <c r="B159" s="15" t="n"/>
      <c r="C159" s="17" t="n"/>
      <c r="D159" s="53" t="n"/>
      <c r="E159" s="17" t="n"/>
      <c r="F159" s="17" t="n"/>
    </row>
    <row r="160" hidden="1">
      <c r="B160" s="15" t="n"/>
      <c r="C160" s="17" t="n"/>
      <c r="D160" s="53" t="n"/>
      <c r="E160" s="17" t="n"/>
      <c r="F160" s="17" t="n"/>
    </row>
    <row r="161" hidden="1">
      <c r="B161" s="15" t="n"/>
      <c r="C161" s="17" t="n"/>
      <c r="D161" s="53" t="n"/>
      <c r="E161" s="17" t="n"/>
      <c r="F161" s="17" t="n"/>
    </row>
    <row r="162" hidden="1">
      <c r="B162" s="15" t="n"/>
      <c r="C162" s="17" t="n"/>
      <c r="D162" s="53" t="n"/>
      <c r="E162" s="17" t="n"/>
      <c r="F162" s="17" t="n"/>
    </row>
    <row r="163" hidden="1">
      <c r="B163" s="15" t="n"/>
      <c r="C163" s="17" t="n"/>
      <c r="D163" s="53" t="n"/>
      <c r="E163" s="17" t="n"/>
      <c r="F163" s="17" t="n"/>
    </row>
    <row r="164" hidden="1">
      <c r="B164" s="15" t="n"/>
      <c r="C164" s="17" t="n"/>
      <c r="D164" s="53" t="n"/>
      <c r="E164" s="17" t="n"/>
      <c r="F164" s="17" t="n"/>
    </row>
    <row r="165" hidden="1">
      <c r="B165" s="15" t="n"/>
      <c r="C165" s="17" t="n"/>
      <c r="D165" s="53" t="n"/>
      <c r="E165" s="17" t="n"/>
      <c r="F165" s="17" t="n"/>
    </row>
    <row r="166" hidden="1">
      <c r="B166" s="15" t="n"/>
      <c r="C166" s="17" t="n"/>
      <c r="D166" s="53" t="n"/>
      <c r="E166" s="17" t="n"/>
      <c r="F166" s="17" t="n"/>
    </row>
    <row r="167" hidden="1">
      <c r="B167" s="15" t="n"/>
      <c r="C167" s="17" t="n"/>
      <c r="D167" s="53" t="n"/>
      <c r="E167" s="17" t="n"/>
      <c r="F167" s="17" t="n"/>
    </row>
    <row r="168" hidden="1">
      <c r="B168" s="15" t="n"/>
      <c r="C168" s="17" t="n"/>
      <c r="D168" s="53" t="n"/>
      <c r="E168" s="17" t="n"/>
      <c r="F168" s="17" t="n"/>
    </row>
    <row r="169" hidden="1">
      <c r="B169" s="15" t="n"/>
      <c r="C169" s="17" t="n"/>
      <c r="D169" s="53" t="n"/>
      <c r="E169" s="17" t="n"/>
      <c r="F169" s="17" t="n"/>
    </row>
    <row r="170" hidden="1">
      <c r="B170" s="15" t="n"/>
      <c r="C170" s="17" t="n"/>
      <c r="D170" s="53" t="n"/>
      <c r="E170" s="17" t="n"/>
      <c r="F170" s="17" t="n"/>
    </row>
    <row r="171" hidden="1">
      <c r="B171" s="15" t="n"/>
      <c r="C171" s="17" t="n"/>
      <c r="D171" s="53" t="n"/>
      <c r="E171" s="17" t="n"/>
      <c r="F171" s="17" t="n"/>
    </row>
    <row r="172" hidden="1">
      <c r="B172" s="15" t="n"/>
      <c r="C172" s="17" t="n"/>
      <c r="D172" s="53" t="n"/>
      <c r="E172" s="17" t="n"/>
      <c r="F172" s="17" t="n"/>
    </row>
    <row r="173" hidden="1">
      <c r="B173" s="15" t="n"/>
      <c r="C173" s="17" t="n"/>
      <c r="D173" s="53" t="n"/>
      <c r="E173" s="17" t="n"/>
      <c r="F173" s="17" t="n"/>
    </row>
    <row r="174" hidden="1">
      <c r="B174" s="15" t="n"/>
      <c r="C174" s="17" t="n"/>
      <c r="D174" s="53" t="n"/>
      <c r="E174" s="17" t="n"/>
      <c r="F174" s="17" t="n"/>
    </row>
    <row r="175" hidden="1">
      <c r="B175" s="15" t="n"/>
      <c r="C175" s="17" t="n"/>
      <c r="D175" s="53" t="n"/>
      <c r="E175" s="17" t="n"/>
      <c r="F175" s="17" t="n"/>
    </row>
    <row r="176" hidden="1">
      <c r="B176" s="15" t="n"/>
      <c r="C176" s="17" t="n"/>
      <c r="D176" s="53" t="n"/>
      <c r="E176" s="17" t="n"/>
      <c r="F176" s="17" t="n"/>
    </row>
    <row r="177" hidden="1">
      <c r="B177" s="15" t="n"/>
      <c r="C177" s="17" t="n"/>
      <c r="D177" s="53" t="n"/>
      <c r="E177" s="17" t="n"/>
      <c r="F177" s="17" t="n"/>
    </row>
    <row r="178" hidden="1">
      <c r="B178" s="15" t="n"/>
      <c r="C178" s="17" t="n"/>
      <c r="D178" s="53" t="n"/>
      <c r="E178" s="17" t="n"/>
      <c r="F178" s="17" t="n"/>
    </row>
    <row r="179" hidden="1">
      <c r="B179" s="15" t="n"/>
      <c r="C179" s="17" t="n"/>
      <c r="D179" s="53" t="n"/>
      <c r="E179" s="17" t="n"/>
      <c r="F179" s="17" t="n"/>
    </row>
    <row r="180" hidden="1">
      <c r="B180" s="15" t="n"/>
      <c r="C180" s="17" t="n"/>
      <c r="D180" s="53" t="n"/>
      <c r="E180" s="17" t="n"/>
      <c r="F180" s="17" t="n"/>
    </row>
    <row r="181" hidden="1">
      <c r="B181" s="15" t="n"/>
      <c r="C181" s="17" t="n"/>
      <c r="D181" s="53" t="n"/>
      <c r="E181" s="17" t="n"/>
      <c r="F181" s="17" t="n"/>
    </row>
    <row r="182" hidden="1">
      <c r="B182" s="15" t="n"/>
      <c r="C182" s="17" t="n"/>
      <c r="D182" s="53" t="n"/>
      <c r="E182" s="17" t="n"/>
      <c r="F182" s="17" t="n"/>
    </row>
    <row r="183" hidden="1">
      <c r="B183" s="15" t="n"/>
      <c r="C183" s="17" t="n"/>
      <c r="D183" s="53" t="n"/>
      <c r="E183" s="17" t="n"/>
      <c r="F183" s="17" t="n"/>
    </row>
    <row r="184" hidden="1">
      <c r="B184" s="15" t="n"/>
      <c r="C184" s="17" t="n"/>
      <c r="D184" s="53" t="n"/>
      <c r="E184" s="17" t="n"/>
      <c r="F184" s="17" t="n"/>
    </row>
    <row r="185" hidden="1">
      <c r="B185" s="15" t="n"/>
      <c r="C185" s="17" t="n"/>
      <c r="D185" s="53" t="n"/>
      <c r="E185" s="17" t="n"/>
      <c r="F185" s="17" t="n"/>
    </row>
    <row r="186" hidden="1">
      <c r="B186" s="15" t="n"/>
      <c r="C186" s="17" t="n"/>
      <c r="D186" s="53" t="n"/>
      <c r="E186" s="17" t="n"/>
      <c r="F186" s="17" t="n"/>
    </row>
    <row r="187" hidden="1">
      <c r="B187" s="15" t="n"/>
      <c r="C187" s="17" t="n"/>
      <c r="D187" s="53" t="n"/>
      <c r="E187" s="17" t="n"/>
      <c r="F187" s="17" t="n"/>
    </row>
    <row r="188" hidden="1">
      <c r="B188" s="15" t="n"/>
      <c r="C188" s="17" t="n"/>
      <c r="D188" s="53" t="n"/>
      <c r="E188" s="17" t="n"/>
      <c r="F188" s="17" t="n"/>
    </row>
    <row r="189" hidden="1">
      <c r="B189" s="15" t="n"/>
      <c r="C189" s="17" t="n"/>
      <c r="D189" s="53" t="n"/>
      <c r="E189" s="17" t="n"/>
      <c r="F189" s="17" t="n"/>
    </row>
    <row r="190" hidden="1">
      <c r="B190" s="15" t="n"/>
      <c r="C190" s="17" t="n"/>
      <c r="D190" s="53" t="n"/>
      <c r="E190" s="17" t="n"/>
      <c r="F190" s="17" t="n"/>
    </row>
    <row r="191" hidden="1">
      <c r="B191" s="15" t="n"/>
      <c r="C191" s="17" t="n"/>
      <c r="D191" s="53" t="n"/>
      <c r="E191" s="17" t="n"/>
      <c r="F191" s="17" t="n"/>
    </row>
    <row r="192" hidden="1">
      <c r="B192" s="15" t="n"/>
      <c r="C192" s="17" t="n"/>
      <c r="D192" s="53" t="n"/>
      <c r="E192" s="17" t="n"/>
      <c r="F192" s="17" t="n"/>
    </row>
    <row r="193" hidden="1">
      <c r="B193" s="15" t="n"/>
      <c r="C193" s="17" t="n"/>
      <c r="D193" s="53" t="n"/>
      <c r="E193" s="17" t="n"/>
      <c r="F193" s="17" t="n"/>
    </row>
    <row r="194" hidden="1">
      <c r="B194" s="15" t="n"/>
      <c r="C194" s="17" t="n"/>
      <c r="D194" s="53" t="n"/>
      <c r="E194" s="17" t="n"/>
      <c r="F194" s="17" t="n"/>
    </row>
    <row r="195" hidden="1">
      <c r="B195" s="15" t="n"/>
      <c r="C195" s="17" t="n"/>
      <c r="D195" s="53" t="n"/>
      <c r="E195" s="17" t="n"/>
      <c r="F195" s="17" t="n"/>
    </row>
    <row r="196" hidden="1">
      <c r="B196" s="15" t="n"/>
      <c r="C196" s="17" t="n"/>
      <c r="D196" s="53" t="n"/>
      <c r="E196" s="17" t="n"/>
      <c r="F196" s="17" t="n"/>
    </row>
    <row r="197" hidden="1">
      <c r="B197" s="15" t="n"/>
      <c r="C197" s="17" t="n"/>
      <c r="D197" s="53" t="n"/>
      <c r="E197" s="17" t="n"/>
      <c r="F197" s="17" t="n"/>
    </row>
    <row r="198" hidden="1">
      <c r="B198" s="15" t="n"/>
      <c r="C198" s="17" t="n"/>
      <c r="D198" s="53" t="n"/>
      <c r="E198" s="17" t="n"/>
      <c r="F198" s="17" t="n"/>
    </row>
    <row r="199" hidden="1">
      <c r="B199" s="15" t="n"/>
      <c r="C199" s="17" t="n"/>
      <c r="D199" s="53" t="n"/>
      <c r="E199" s="17" t="n"/>
      <c r="F199" s="17" t="n"/>
    </row>
    <row r="200" hidden="1">
      <c r="B200" s="15" t="n"/>
      <c r="C200" s="17" t="n"/>
      <c r="D200" s="53" t="n"/>
      <c r="E200" s="17" t="n"/>
      <c r="F200" s="17" t="n"/>
    </row>
    <row r="201" hidden="1">
      <c r="B201" s="15" t="n"/>
      <c r="C201" s="17" t="n"/>
      <c r="D201" s="53" t="n"/>
      <c r="E201" s="17" t="n"/>
      <c r="F201" s="17" t="n"/>
    </row>
    <row r="202" hidden="1">
      <c r="B202" s="15" t="n"/>
      <c r="C202" s="17" t="n"/>
      <c r="D202" s="53" t="n"/>
      <c r="E202" s="17" t="n"/>
      <c r="F202" s="17" t="n"/>
    </row>
    <row r="203" hidden="1">
      <c r="B203" s="15" t="n"/>
      <c r="C203" s="17" t="n"/>
      <c r="D203" s="53" t="n"/>
      <c r="E203" s="17" t="n"/>
      <c r="F203" s="17" t="n"/>
    </row>
    <row r="204" hidden="1">
      <c r="B204" s="15" t="n"/>
      <c r="C204" s="17" t="n"/>
      <c r="D204" s="53" t="n"/>
      <c r="E204" s="17" t="n"/>
      <c r="F204" s="17" t="n"/>
    </row>
    <row r="205" hidden="1">
      <c r="B205" s="15" t="n"/>
      <c r="C205" s="17" t="n"/>
      <c r="D205" s="53" t="n"/>
      <c r="E205" s="17" t="n"/>
      <c r="F205" s="17" t="n"/>
    </row>
    <row r="206" hidden="1">
      <c r="B206" s="15" t="n"/>
      <c r="C206" s="17" t="n"/>
      <c r="D206" s="53" t="n"/>
      <c r="E206" s="17" t="n"/>
      <c r="F206" s="17" t="n"/>
    </row>
    <row r="207" hidden="1">
      <c r="B207" s="15" t="n"/>
      <c r="C207" s="17" t="n"/>
      <c r="D207" s="53" t="n"/>
      <c r="E207" s="17" t="n"/>
      <c r="F207" s="17" t="n"/>
    </row>
    <row r="208" hidden="1">
      <c r="B208" s="15" t="n"/>
      <c r="C208" s="17" t="n"/>
      <c r="D208" s="53" t="n"/>
      <c r="E208" s="17" t="n"/>
      <c r="F208" s="17" t="n"/>
    </row>
    <row r="209" hidden="1">
      <c r="B209" s="15" t="n"/>
      <c r="C209" s="17" t="n"/>
      <c r="D209" s="53" t="n"/>
      <c r="E209" s="17" t="n"/>
      <c r="F209" s="17" t="n"/>
    </row>
    <row r="210" hidden="1">
      <c r="B210" s="15" t="n"/>
      <c r="C210" s="17" t="n"/>
      <c r="D210" s="53" t="n"/>
      <c r="E210" s="17" t="n"/>
      <c r="F210" s="17" t="n"/>
    </row>
    <row r="211" hidden="1">
      <c r="B211" s="15" t="n"/>
      <c r="C211" s="17" t="n"/>
      <c r="D211" s="53" t="n"/>
      <c r="E211" s="17" t="n"/>
      <c r="F211" s="17" t="n"/>
    </row>
    <row r="212" hidden="1">
      <c r="B212" s="15" t="n"/>
      <c r="C212" s="17" t="n"/>
      <c r="D212" s="53" t="n"/>
      <c r="E212" s="17" t="n"/>
      <c r="F212" s="17" t="n"/>
    </row>
    <row r="213" hidden="1">
      <c r="B213" s="15" t="n"/>
      <c r="C213" s="17" t="n"/>
      <c r="D213" s="53" t="n"/>
      <c r="E213" s="17" t="n"/>
      <c r="F213" s="17" t="n"/>
    </row>
    <row r="214" hidden="1">
      <c r="B214" s="15" t="n"/>
      <c r="C214" s="17" t="n"/>
      <c r="D214" s="53" t="n"/>
      <c r="E214" s="17" t="n"/>
      <c r="F214" s="17" t="n"/>
    </row>
    <row r="215" hidden="1">
      <c r="B215" s="15" t="n"/>
      <c r="C215" s="17" t="n"/>
      <c r="D215" s="53" t="n"/>
      <c r="E215" s="17" t="n"/>
      <c r="F215" s="17" t="n"/>
    </row>
    <row r="216" hidden="1">
      <c r="B216" s="15" t="n"/>
      <c r="C216" s="17" t="n"/>
      <c r="D216" s="53" t="n"/>
      <c r="E216" s="17" t="n"/>
      <c r="F216" s="17" t="n"/>
    </row>
    <row r="217" hidden="1">
      <c r="B217" s="15" t="n"/>
      <c r="C217" s="17" t="n"/>
      <c r="D217" s="53" t="n"/>
      <c r="E217" s="17" t="n"/>
      <c r="F217" s="17" t="n"/>
    </row>
    <row r="218" hidden="1">
      <c r="B218" s="15" t="n"/>
      <c r="C218" s="17" t="n"/>
      <c r="D218" s="53" t="n"/>
      <c r="E218" s="17" t="n"/>
      <c r="F218" s="17" t="n"/>
    </row>
    <row r="219" hidden="1">
      <c r="B219" s="15" t="n"/>
      <c r="C219" s="17" t="n"/>
      <c r="D219" s="53" t="n"/>
      <c r="E219" s="17" t="n"/>
      <c r="F219" s="17" t="n"/>
    </row>
    <row r="220" hidden="1">
      <c r="B220" s="15" t="n"/>
      <c r="C220" s="17" t="n"/>
      <c r="D220" s="53" t="n"/>
      <c r="E220" s="17" t="n"/>
      <c r="F220" s="17" t="n"/>
    </row>
    <row r="221" hidden="1">
      <c r="B221" s="15" t="n"/>
      <c r="C221" s="17" t="n"/>
      <c r="D221" s="53" t="n"/>
      <c r="E221" s="17" t="n"/>
      <c r="F221" s="17" t="n"/>
    </row>
    <row r="222" hidden="1">
      <c r="B222" s="15" t="n"/>
      <c r="C222" s="17" t="n"/>
      <c r="D222" s="53" t="n"/>
      <c r="E222" s="17" t="n"/>
      <c r="F222" s="17" t="n"/>
    </row>
    <row r="223" hidden="1">
      <c r="B223" s="15" t="n"/>
      <c r="C223" s="17" t="n"/>
      <c r="D223" s="53" t="n"/>
      <c r="E223" s="17" t="n"/>
      <c r="F223" s="17" t="n"/>
    </row>
    <row r="224" hidden="1">
      <c r="B224" s="15" t="n"/>
      <c r="C224" s="17" t="n"/>
      <c r="D224" s="53" t="n"/>
      <c r="E224" s="17" t="n"/>
      <c r="F224" s="17" t="n"/>
    </row>
    <row r="225" hidden="1">
      <c r="B225" s="15" t="n"/>
      <c r="C225" s="17" t="n"/>
      <c r="D225" s="53" t="n"/>
      <c r="E225" s="17" t="n"/>
      <c r="F225" s="17" t="n"/>
    </row>
    <row r="226" hidden="1">
      <c r="B226" s="15" t="n"/>
      <c r="C226" s="17" t="n"/>
      <c r="D226" s="53" t="n"/>
      <c r="E226" s="17" t="n"/>
      <c r="F226" s="17" t="n"/>
    </row>
    <row r="227" hidden="1">
      <c r="B227" s="15" t="n"/>
      <c r="C227" s="17" t="n"/>
      <c r="D227" s="53" t="n"/>
      <c r="E227" s="17" t="n"/>
      <c r="F227" s="17" t="n"/>
    </row>
    <row r="228" hidden="1">
      <c r="B228" s="15" t="n"/>
      <c r="C228" s="17" t="n"/>
      <c r="D228" s="53" t="n"/>
      <c r="E228" s="17" t="n"/>
      <c r="F228" s="17" t="n"/>
    </row>
    <row r="229" hidden="1">
      <c r="B229" s="15" t="n"/>
      <c r="C229" s="17" t="n"/>
      <c r="D229" s="53" t="n"/>
      <c r="E229" s="17" t="n"/>
      <c r="F229" s="17" t="n"/>
    </row>
    <row r="230" hidden="1">
      <c r="B230" s="15" t="n"/>
      <c r="C230" s="17" t="n"/>
      <c r="D230" s="53" t="n"/>
      <c r="E230" s="17" t="n"/>
      <c r="F230" s="17" t="n"/>
    </row>
    <row r="231" hidden="1">
      <c r="B231" s="15" t="n"/>
      <c r="C231" s="17" t="n"/>
      <c r="D231" s="53" t="n"/>
      <c r="E231" s="17" t="n"/>
      <c r="F231" s="17" t="n"/>
    </row>
    <row r="232" hidden="1">
      <c r="B232" s="15" t="n"/>
      <c r="C232" s="17" t="n"/>
      <c r="D232" s="53" t="n"/>
      <c r="E232" s="17" t="n"/>
      <c r="F232" s="17" t="n"/>
    </row>
    <row r="233" hidden="1">
      <c r="B233" s="15" t="n"/>
      <c r="C233" s="17" t="n"/>
      <c r="D233" s="53" t="n"/>
      <c r="E233" s="17" t="n"/>
      <c r="F233" s="17" t="n"/>
    </row>
    <row r="234" hidden="1">
      <c r="B234" s="15" t="n"/>
      <c r="C234" s="17" t="n"/>
      <c r="D234" s="53" t="n"/>
      <c r="E234" s="17" t="n"/>
      <c r="F234" s="17" t="n"/>
    </row>
    <row r="235" hidden="1">
      <c r="B235" s="15" t="n"/>
      <c r="C235" s="17" t="n"/>
      <c r="D235" s="53" t="n"/>
      <c r="E235" s="17" t="n"/>
      <c r="F235" s="17" t="n"/>
    </row>
    <row r="236" hidden="1">
      <c r="B236" s="15" t="n"/>
      <c r="C236" s="17" t="n"/>
      <c r="D236" s="53" t="n"/>
      <c r="E236" s="17" t="n"/>
      <c r="F236" s="17" t="n"/>
    </row>
    <row r="237" hidden="1">
      <c r="B237" s="15" t="n"/>
      <c r="C237" s="17" t="n"/>
      <c r="D237" s="53" t="n"/>
      <c r="E237" s="17" t="n"/>
      <c r="F237" s="17" t="n"/>
    </row>
    <row r="238" hidden="1">
      <c r="B238" s="15" t="n"/>
      <c r="C238" s="17" t="n"/>
      <c r="D238" s="53" t="n"/>
      <c r="E238" s="17" t="n"/>
      <c r="F238" s="17" t="n"/>
    </row>
    <row r="239" hidden="1">
      <c r="B239" s="15" t="n"/>
      <c r="C239" s="17" t="n"/>
      <c r="D239" s="53" t="n"/>
      <c r="E239" s="17" t="n"/>
      <c r="F239" s="17" t="n"/>
    </row>
    <row r="240" hidden="1">
      <c r="B240" s="15" t="n"/>
      <c r="C240" s="17" t="n"/>
      <c r="D240" s="53" t="n"/>
      <c r="E240" s="17" t="n"/>
      <c r="F240" s="17" t="n"/>
    </row>
    <row r="241" hidden="1">
      <c r="B241" s="15" t="n"/>
      <c r="C241" s="17" t="n"/>
      <c r="D241" s="53" t="n"/>
      <c r="E241" s="17" t="n"/>
      <c r="F241" s="17" t="n"/>
    </row>
    <row r="242" hidden="1">
      <c r="B242" s="15" t="n"/>
      <c r="C242" s="17" t="n"/>
      <c r="D242" s="53" t="n"/>
      <c r="E242" s="17" t="n"/>
      <c r="F242" s="17" t="n"/>
    </row>
    <row r="243" hidden="1">
      <c r="B243" s="15" t="n"/>
      <c r="C243" s="17" t="n"/>
      <c r="D243" s="53" t="n"/>
      <c r="E243" s="17" t="n"/>
      <c r="F243" s="17" t="n"/>
    </row>
    <row r="244" hidden="1">
      <c r="B244" s="15" t="n"/>
      <c r="C244" s="17" t="n"/>
      <c r="D244" s="53" t="n"/>
      <c r="E244" s="17" t="n"/>
      <c r="F244" s="17" t="n"/>
    </row>
    <row r="245" hidden="1">
      <c r="B245" s="15" t="n"/>
      <c r="C245" s="17" t="n"/>
      <c r="D245" s="53" t="n"/>
      <c r="E245" s="17" t="n"/>
      <c r="F245" s="17" t="n"/>
    </row>
    <row r="246" hidden="1">
      <c r="B246" s="15" t="n"/>
      <c r="C246" s="17" t="n"/>
      <c r="D246" s="53" t="n"/>
      <c r="E246" s="17" t="n"/>
      <c r="F246" s="17" t="n"/>
    </row>
    <row r="247" hidden="1">
      <c r="B247" s="15" t="n"/>
      <c r="C247" s="17" t="n"/>
      <c r="D247" s="53" t="n"/>
      <c r="E247" s="17" t="n"/>
      <c r="F247" s="17" t="n"/>
    </row>
    <row r="248" hidden="1">
      <c r="B248" s="15" t="n"/>
      <c r="C248" s="17" t="n"/>
      <c r="D248" s="53" t="n"/>
      <c r="E248" s="17" t="n"/>
      <c r="F248" s="17" t="n"/>
    </row>
    <row r="249" hidden="1">
      <c r="B249" s="15" t="n"/>
      <c r="C249" s="17" t="n"/>
      <c r="D249" s="53" t="n"/>
      <c r="E249" s="17" t="n"/>
      <c r="F249" s="17" t="n"/>
    </row>
    <row r="250" hidden="1">
      <c r="B250" s="15" t="n"/>
      <c r="C250" s="17" t="n"/>
      <c r="D250" s="53" t="n"/>
      <c r="E250" s="17" t="n"/>
      <c r="F250" s="17" t="n"/>
    </row>
    <row r="251" hidden="1">
      <c r="B251" s="15" t="n"/>
      <c r="C251" s="17" t="n"/>
      <c r="D251" s="53" t="n"/>
      <c r="E251" s="17" t="n"/>
      <c r="F251" s="17" t="n"/>
    </row>
    <row r="252" hidden="1">
      <c r="B252" s="15" t="n"/>
      <c r="C252" s="17" t="n"/>
      <c r="D252" s="53" t="n"/>
      <c r="E252" s="17" t="n"/>
      <c r="F252" s="17" t="n"/>
    </row>
    <row r="253" hidden="1">
      <c r="B253" s="15" t="n"/>
      <c r="C253" s="17" t="n"/>
      <c r="D253" s="53" t="n"/>
      <c r="E253" s="17" t="n"/>
      <c r="F253" s="17" t="n"/>
    </row>
    <row r="254" hidden="1">
      <c r="B254" s="15" t="n"/>
      <c r="C254" s="17" t="n"/>
      <c r="D254" s="53" t="n"/>
      <c r="E254" s="17" t="n"/>
      <c r="F254" s="17" t="n"/>
    </row>
    <row r="255" hidden="1">
      <c r="B255" s="15" t="n"/>
      <c r="C255" s="17" t="n"/>
      <c r="D255" s="53" t="n"/>
      <c r="E255" s="17" t="n"/>
      <c r="F255" s="17" t="n"/>
    </row>
    <row r="256" hidden="1">
      <c r="B256" s="15" t="n"/>
      <c r="C256" s="17" t="n"/>
      <c r="D256" s="53" t="n"/>
      <c r="E256" s="17" t="n"/>
      <c r="F256" s="17" t="n"/>
    </row>
    <row r="257" hidden="1">
      <c r="B257" s="15" t="n"/>
      <c r="C257" s="17" t="n"/>
      <c r="D257" s="53" t="n"/>
      <c r="E257" s="17" t="n"/>
      <c r="F257" s="17" t="n"/>
    </row>
    <row r="258" hidden="1">
      <c r="B258" s="15" t="n"/>
      <c r="C258" s="17" t="n"/>
      <c r="D258" s="53" t="n"/>
      <c r="E258" s="17" t="n"/>
      <c r="F258" s="17" t="n"/>
    </row>
    <row r="259" hidden="1">
      <c r="B259" s="15" t="n"/>
      <c r="C259" s="17" t="n"/>
      <c r="D259" s="53" t="n"/>
      <c r="E259" s="17" t="n"/>
      <c r="F259" s="17" t="n"/>
    </row>
    <row r="260" hidden="1">
      <c r="B260" s="15" t="n"/>
      <c r="C260" s="17" t="n"/>
      <c r="D260" s="53" t="n"/>
      <c r="E260" s="17" t="n"/>
      <c r="F260" s="17" t="n"/>
    </row>
    <row r="261" hidden="1">
      <c r="B261" s="15" t="n"/>
      <c r="C261" s="17" t="n"/>
      <c r="D261" s="53" t="n"/>
      <c r="E261" s="17" t="n"/>
      <c r="F261" s="17" t="n"/>
    </row>
    <row r="262" hidden="1">
      <c r="B262" s="15" t="n"/>
      <c r="C262" s="17" t="n"/>
      <c r="D262" s="53" t="n"/>
      <c r="E262" s="17" t="n"/>
      <c r="F262" s="17" t="n"/>
    </row>
    <row r="263" hidden="1">
      <c r="B263" s="15" t="n"/>
      <c r="C263" s="17" t="n"/>
      <c r="D263" s="53" t="n"/>
      <c r="E263" s="17" t="n"/>
      <c r="F263" s="17" t="n"/>
    </row>
    <row r="264" hidden="1">
      <c r="B264" s="15" t="n"/>
      <c r="C264" s="17" t="n"/>
      <c r="D264" s="53" t="n"/>
      <c r="E264" s="17" t="n"/>
      <c r="F264" s="17" t="n"/>
    </row>
    <row r="265" hidden="1">
      <c r="B265" s="15" t="n"/>
      <c r="C265" s="17" t="n"/>
      <c r="D265" s="53" t="n"/>
      <c r="E265" s="17" t="n"/>
      <c r="F265" s="17" t="n"/>
    </row>
    <row r="266" hidden="1">
      <c r="B266" s="15" t="n"/>
      <c r="C266" s="17" t="n"/>
      <c r="D266" s="53" t="n"/>
      <c r="E266" s="17" t="n"/>
      <c r="F266" s="17" t="n"/>
    </row>
    <row r="267" hidden="1">
      <c r="B267" s="15" t="n"/>
      <c r="C267" s="17" t="n"/>
      <c r="D267" s="53" t="n"/>
      <c r="E267" s="17" t="n"/>
      <c r="F267" s="17" t="n"/>
    </row>
    <row r="268" hidden="1">
      <c r="B268" s="15" t="n"/>
      <c r="C268" s="17" t="n"/>
      <c r="D268" s="53" t="n"/>
      <c r="E268" s="17" t="n"/>
      <c r="F268" s="17" t="n"/>
    </row>
    <row r="269" hidden="1">
      <c r="B269" s="15" t="n"/>
      <c r="C269" s="17" t="n"/>
      <c r="D269" s="53" t="n"/>
      <c r="E269" s="17" t="n"/>
      <c r="F269" s="17" t="n"/>
    </row>
    <row r="270" hidden="1">
      <c r="B270" s="15" t="n"/>
      <c r="C270" s="17" t="n"/>
      <c r="D270" s="53" t="n"/>
      <c r="E270" s="17" t="n"/>
      <c r="F270" s="17" t="n"/>
    </row>
    <row r="271" hidden="1">
      <c r="B271" s="15" t="n"/>
      <c r="C271" s="17" t="n"/>
      <c r="D271" s="53" t="n"/>
      <c r="E271" s="17" t="n"/>
      <c r="F271" s="17" t="n"/>
    </row>
    <row r="272" hidden="1">
      <c r="B272" s="15" t="n"/>
      <c r="C272" s="17" t="n"/>
      <c r="D272" s="53" t="n"/>
      <c r="E272" s="17" t="n"/>
      <c r="F272" s="17" t="n"/>
    </row>
    <row r="273" hidden="1">
      <c r="B273" s="15" t="n"/>
      <c r="C273" s="17" t="n"/>
      <c r="D273" s="53" t="n"/>
      <c r="E273" s="17" t="n"/>
      <c r="F273" s="17" t="n"/>
    </row>
    <row r="274" hidden="1">
      <c r="B274" s="15" t="n"/>
      <c r="C274" s="17" t="n"/>
      <c r="D274" s="53" t="n"/>
      <c r="E274" s="17" t="n"/>
      <c r="F274" s="17" t="n"/>
    </row>
    <row r="275" hidden="1">
      <c r="B275" s="15" t="n"/>
      <c r="C275" s="17" t="n"/>
      <c r="D275" s="53" t="n"/>
      <c r="E275" s="17" t="n"/>
      <c r="F275" s="17" t="n"/>
    </row>
    <row r="276" hidden="1">
      <c r="B276" s="15" t="n"/>
      <c r="C276" s="17" t="n"/>
      <c r="D276" s="53" t="n"/>
      <c r="E276" s="17" t="n"/>
      <c r="F276" s="17" t="n"/>
    </row>
    <row r="277" hidden="1">
      <c r="B277" s="15" t="n"/>
      <c r="C277" s="17" t="n"/>
      <c r="D277" s="53" t="n"/>
      <c r="E277" s="17" t="n"/>
      <c r="F277" s="17" t="n"/>
    </row>
    <row r="278" hidden="1">
      <c r="B278" s="15" t="n"/>
      <c r="C278" s="17" t="n"/>
      <c r="D278" s="53" t="n"/>
      <c r="E278" s="17" t="n"/>
      <c r="F278" s="17" t="n"/>
    </row>
    <row r="279" hidden="1">
      <c r="B279" s="15" t="n"/>
      <c r="C279" s="17" t="n"/>
      <c r="D279" s="53" t="n"/>
      <c r="E279" s="17" t="n"/>
      <c r="F279" s="17" t="n"/>
    </row>
    <row r="280" hidden="1">
      <c r="B280" s="15" t="n"/>
      <c r="C280" s="17" t="n"/>
      <c r="D280" s="53" t="n"/>
      <c r="E280" s="17" t="n"/>
      <c r="F280" s="17" t="n"/>
    </row>
    <row r="281" hidden="1">
      <c r="B281" s="15" t="n"/>
      <c r="C281" s="17" t="n"/>
      <c r="D281" s="53" t="n"/>
      <c r="E281" s="17" t="n"/>
      <c r="F281" s="17" t="n"/>
    </row>
    <row r="282" hidden="1">
      <c r="B282" s="15" t="n"/>
      <c r="C282" s="17" t="n"/>
      <c r="D282" s="53" t="n"/>
      <c r="E282" s="17" t="n"/>
      <c r="F282" s="17" t="n"/>
    </row>
    <row r="283" hidden="1">
      <c r="B283" s="15" t="n"/>
      <c r="C283" s="17" t="n"/>
      <c r="D283" s="53" t="n"/>
      <c r="E283" s="17" t="n"/>
      <c r="F283" s="17" t="n"/>
    </row>
    <row r="284" hidden="1">
      <c r="B284" s="15" t="n"/>
      <c r="C284" s="17" t="n"/>
      <c r="D284" s="53" t="n"/>
      <c r="E284" s="17" t="n"/>
      <c r="F284" s="17" t="n"/>
    </row>
    <row r="285" hidden="1">
      <c r="B285" s="15" t="n"/>
      <c r="C285" s="17" t="n"/>
      <c r="D285" s="53" t="n"/>
      <c r="E285" s="17" t="n"/>
      <c r="F285" s="17" t="n"/>
    </row>
    <row r="286" hidden="1">
      <c r="B286" s="15" t="n"/>
      <c r="C286" s="17" t="n"/>
      <c r="D286" s="53" t="n"/>
      <c r="E286" s="17" t="n"/>
      <c r="F286" s="17" t="n"/>
    </row>
    <row r="287" hidden="1">
      <c r="B287" s="15" t="n"/>
      <c r="C287" s="17" t="n"/>
      <c r="D287" s="53" t="n"/>
      <c r="E287" s="17" t="n"/>
      <c r="F287" s="17" t="n"/>
    </row>
    <row r="288" hidden="1">
      <c r="B288" s="15" t="n"/>
      <c r="C288" s="17" t="n"/>
      <c r="D288" s="53" t="n"/>
      <c r="E288" s="17" t="n"/>
      <c r="F288" s="17" t="n"/>
    </row>
    <row r="289" hidden="1">
      <c r="B289" s="15" t="n"/>
      <c r="C289" s="17" t="n"/>
      <c r="D289" s="53" t="n"/>
      <c r="E289" s="17" t="n"/>
      <c r="F289" s="17" t="n"/>
    </row>
    <row r="290" hidden="1">
      <c r="B290" s="15" t="n"/>
      <c r="C290" s="17" t="n"/>
      <c r="D290" s="53" t="n"/>
      <c r="E290" s="17" t="n"/>
      <c r="F290" s="17" t="n"/>
    </row>
    <row r="291" hidden="1">
      <c r="B291" s="15" t="n"/>
      <c r="C291" s="17" t="n"/>
      <c r="D291" s="53" t="n"/>
      <c r="E291" s="17" t="n"/>
      <c r="F291" s="17" t="n"/>
    </row>
    <row r="292" hidden="1">
      <c r="B292" s="15" t="n"/>
      <c r="C292" s="17" t="n"/>
      <c r="D292" s="53" t="n"/>
      <c r="E292" s="17" t="n"/>
      <c r="F292" s="17" t="n"/>
    </row>
    <row r="293" hidden="1">
      <c r="B293" s="15" t="n"/>
      <c r="C293" s="17" t="n"/>
      <c r="D293" s="53" t="n"/>
      <c r="E293" s="17" t="n"/>
      <c r="F293" s="17" t="n"/>
    </row>
    <row r="294" hidden="1">
      <c r="B294" s="15" t="n"/>
      <c r="C294" s="17" t="n"/>
      <c r="D294" s="53" t="n"/>
      <c r="E294" s="17" t="n"/>
      <c r="F294" s="17" t="n"/>
    </row>
    <row r="295" hidden="1">
      <c r="B295" s="15" t="n"/>
      <c r="C295" s="17" t="n"/>
      <c r="D295" s="53" t="n"/>
      <c r="E295" s="17" t="n"/>
      <c r="F295" s="17" t="n"/>
    </row>
    <row r="296" hidden="1">
      <c r="B296" s="15" t="n"/>
      <c r="C296" s="17" t="n"/>
      <c r="D296" s="53" t="n"/>
      <c r="E296" s="17" t="n"/>
      <c r="F296" s="17" t="n"/>
    </row>
    <row r="297" hidden="1">
      <c r="B297" s="15" t="n"/>
      <c r="C297" s="17" t="n"/>
      <c r="D297" s="53" t="n"/>
      <c r="E297" s="17" t="n"/>
      <c r="F297" s="17" t="n"/>
    </row>
    <row r="298" hidden="1">
      <c r="B298" s="15" t="n"/>
      <c r="C298" s="17" t="n"/>
      <c r="D298" s="53" t="n"/>
      <c r="E298" s="17" t="n"/>
      <c r="F298" s="17" t="n"/>
    </row>
    <row r="299" hidden="1">
      <c r="B299" s="15" t="n"/>
      <c r="C299" s="17" t="n"/>
      <c r="D299" s="53" t="n"/>
      <c r="E299" s="17" t="n"/>
      <c r="F299" s="17" t="n"/>
    </row>
    <row r="300" hidden="1">
      <c r="B300" s="15" t="n"/>
      <c r="C300" s="17" t="n"/>
      <c r="D300" s="53" t="n"/>
      <c r="E300" s="17" t="n"/>
      <c r="F300" s="17" t="n"/>
    </row>
    <row r="301" hidden="1">
      <c r="B301" s="15" t="n"/>
      <c r="C301" s="17" t="n"/>
      <c r="D301" s="53" t="n"/>
      <c r="E301" s="17" t="n"/>
      <c r="F301" s="17" t="n"/>
    </row>
    <row r="302" hidden="1">
      <c r="B302" s="15" t="n"/>
      <c r="C302" s="17" t="n"/>
      <c r="D302" s="53" t="n"/>
      <c r="E302" s="17" t="n"/>
      <c r="F302" s="17" t="n"/>
    </row>
    <row r="303" hidden="1">
      <c r="B303" s="15" t="n"/>
      <c r="C303" s="17" t="n"/>
      <c r="D303" s="53" t="n"/>
      <c r="E303" s="17" t="n"/>
      <c r="F303" s="17" t="n"/>
    </row>
    <row r="304" hidden="1">
      <c r="B304" s="15" t="n"/>
      <c r="C304" s="17" t="n"/>
      <c r="D304" s="53" t="n"/>
      <c r="E304" s="17" t="n"/>
      <c r="F304" s="17" t="n"/>
    </row>
    <row r="305" hidden="1">
      <c r="B305" s="15" t="n"/>
      <c r="C305" s="17" t="n"/>
      <c r="D305" s="53" t="n"/>
      <c r="E305" s="17" t="n"/>
      <c r="F305" s="17" t="n"/>
    </row>
    <row r="306" hidden="1">
      <c r="B306" s="15" t="n"/>
      <c r="C306" s="17" t="n"/>
      <c r="D306" s="53" t="n"/>
      <c r="E306" s="17" t="n"/>
      <c r="F306" s="17" t="n"/>
    </row>
    <row r="307" hidden="1">
      <c r="B307" s="15" t="n"/>
      <c r="C307" s="17" t="n"/>
      <c r="D307" s="53" t="n"/>
      <c r="E307" s="17" t="n"/>
      <c r="F307" s="17" t="n"/>
    </row>
    <row r="308" hidden="1">
      <c r="B308" s="15" t="n"/>
      <c r="C308" s="17" t="n"/>
      <c r="D308" s="53" t="n"/>
      <c r="E308" s="17" t="n"/>
      <c r="F308" s="17" t="n"/>
    </row>
    <row r="309" hidden="1">
      <c r="B309" s="15" t="n"/>
      <c r="C309" s="17" t="n"/>
      <c r="D309" s="53" t="n"/>
      <c r="E309" s="17" t="n"/>
      <c r="F309" s="17" t="n"/>
    </row>
    <row r="310" hidden="1">
      <c r="B310" s="15" t="n"/>
      <c r="C310" s="17" t="n"/>
      <c r="D310" s="53" t="n"/>
      <c r="E310" s="17" t="n"/>
      <c r="F310" s="17" t="n"/>
    </row>
    <row r="311" hidden="1">
      <c r="B311" s="15" t="n"/>
      <c r="C311" s="17" t="n"/>
      <c r="D311" s="53" t="n"/>
      <c r="E311" s="17" t="n"/>
      <c r="F311" s="17" t="n"/>
    </row>
    <row r="312" hidden="1">
      <c r="B312" s="15" t="n"/>
      <c r="C312" s="17" t="n"/>
      <c r="D312" s="53" t="n"/>
      <c r="E312" s="17" t="n"/>
      <c r="F312" s="17" t="n"/>
    </row>
    <row r="313" hidden="1">
      <c r="B313" s="15" t="n"/>
      <c r="C313" s="17" t="n"/>
      <c r="D313" s="53" t="n"/>
      <c r="E313" s="17" t="n"/>
      <c r="F313" s="17" t="n"/>
    </row>
    <row r="314" hidden="1">
      <c r="B314" s="15" t="n"/>
      <c r="C314" s="17" t="n"/>
      <c r="D314" s="53" t="n"/>
      <c r="E314" s="17" t="n"/>
      <c r="F314" s="17" t="n"/>
    </row>
    <row r="315" hidden="1">
      <c r="B315" s="15" t="n"/>
      <c r="C315" s="17" t="n"/>
      <c r="D315" s="53" t="n"/>
      <c r="E315" s="17" t="n"/>
      <c r="F315" s="17" t="n"/>
    </row>
    <row r="316" hidden="1">
      <c r="B316" s="15" t="n"/>
      <c r="C316" s="17" t="n"/>
      <c r="D316" s="53" t="n"/>
      <c r="E316" s="17" t="n"/>
      <c r="F316" s="17" t="n"/>
    </row>
    <row r="317" hidden="1">
      <c r="B317" s="15" t="n"/>
      <c r="C317" s="17" t="n"/>
      <c r="D317" s="53" t="n"/>
      <c r="E317" s="17" t="n"/>
      <c r="F317" s="17" t="n"/>
    </row>
    <row r="318" hidden="1">
      <c r="B318" s="15" t="n"/>
      <c r="C318" s="17" t="n"/>
      <c r="D318" s="53" t="n"/>
      <c r="E318" s="17" t="n"/>
      <c r="F318" s="17" t="n"/>
    </row>
    <row r="319" hidden="1">
      <c r="B319" s="15" t="n"/>
      <c r="C319" s="17" t="n"/>
      <c r="D319" s="53" t="n"/>
      <c r="E319" s="17" t="n"/>
      <c r="F319" s="17" t="n"/>
    </row>
    <row r="320" hidden="1">
      <c r="B320" s="15" t="n"/>
      <c r="C320" s="17" t="n"/>
      <c r="D320" s="53" t="n"/>
      <c r="E320" s="17" t="n"/>
      <c r="F320" s="17" t="n"/>
    </row>
    <row r="321" hidden="1">
      <c r="B321" s="15" t="n"/>
      <c r="C321" s="17" t="n"/>
      <c r="D321" s="53" t="n"/>
      <c r="E321" s="17" t="n"/>
      <c r="F321" s="17" t="n"/>
    </row>
    <row r="322" hidden="1">
      <c r="B322" s="15" t="n"/>
      <c r="C322" s="17" t="n"/>
      <c r="D322" s="53" t="n"/>
      <c r="E322" s="17" t="n"/>
      <c r="F322" s="17" t="n"/>
    </row>
    <row r="323" hidden="1">
      <c r="B323" s="15" t="n"/>
      <c r="C323" s="17" t="n"/>
      <c r="D323" s="53" t="n"/>
      <c r="E323" s="17" t="n"/>
      <c r="F323" s="17" t="n"/>
    </row>
    <row r="324" hidden="1">
      <c r="B324" s="15" t="n"/>
      <c r="C324" s="17" t="n"/>
      <c r="D324" s="53" t="n"/>
      <c r="E324" s="17" t="n"/>
      <c r="F324" s="17" t="n"/>
    </row>
    <row r="325" hidden="1">
      <c r="B325" s="15" t="n"/>
      <c r="C325" s="17" t="n"/>
      <c r="D325" s="53" t="n"/>
      <c r="E325" s="17" t="n"/>
      <c r="F325" s="17" t="n"/>
    </row>
    <row r="326" hidden="1">
      <c r="B326" s="15" t="n"/>
      <c r="C326" s="17" t="n"/>
      <c r="D326" s="53" t="n"/>
      <c r="E326" s="17" t="n"/>
      <c r="F326" s="17" t="n"/>
    </row>
    <row r="327" hidden="1">
      <c r="B327" s="15" t="n"/>
      <c r="C327" s="17" t="n"/>
      <c r="D327" s="53" t="n"/>
      <c r="E327" s="17" t="n"/>
      <c r="F327" s="17" t="n"/>
    </row>
    <row r="328" hidden="1">
      <c r="B328" s="15" t="n"/>
      <c r="C328" s="17" t="n"/>
      <c r="D328" s="53" t="n"/>
      <c r="E328" s="17" t="n"/>
      <c r="F328" s="17" t="n"/>
    </row>
    <row r="329" hidden="1">
      <c r="B329" s="15" t="n"/>
      <c r="C329" s="17" t="n"/>
      <c r="D329" s="53" t="n"/>
      <c r="E329" s="17" t="n"/>
      <c r="F329" s="17" t="n"/>
    </row>
    <row r="330" hidden="1">
      <c r="B330" s="15" t="n"/>
      <c r="C330" s="17" t="n"/>
      <c r="D330" s="53" t="n"/>
      <c r="E330" s="17" t="n"/>
      <c r="F330" s="17" t="n"/>
    </row>
    <row r="331" hidden="1">
      <c r="B331" s="15" t="n"/>
      <c r="C331" s="17" t="n"/>
      <c r="D331" s="53" t="n"/>
      <c r="E331" s="17" t="n"/>
      <c r="F331" s="17" t="n"/>
    </row>
    <row r="332" hidden="1">
      <c r="B332" s="15" t="n"/>
      <c r="C332" s="17" t="n"/>
      <c r="D332" s="53" t="n"/>
      <c r="E332" s="17" t="n"/>
      <c r="F332" s="17" t="n"/>
    </row>
    <row r="333" hidden="1">
      <c r="B333" s="15" t="n"/>
      <c r="C333" s="17" t="n"/>
      <c r="D333" s="53" t="n"/>
      <c r="E333" s="17" t="n"/>
      <c r="F333" s="17" t="n"/>
    </row>
    <row r="334" hidden="1">
      <c r="B334" s="15" t="n"/>
      <c r="C334" s="17" t="n"/>
      <c r="D334" s="53" t="n"/>
      <c r="E334" s="17" t="n"/>
      <c r="F334" s="17" t="n"/>
    </row>
    <row r="335" hidden="1">
      <c r="B335" s="15" t="n"/>
      <c r="C335" s="17" t="n"/>
      <c r="D335" s="53" t="n"/>
      <c r="E335" s="17" t="n"/>
      <c r="F335" s="17" t="n"/>
    </row>
    <row r="336" hidden="1">
      <c r="B336" s="15" t="n"/>
      <c r="C336" s="17" t="n"/>
      <c r="D336" s="53" t="n"/>
      <c r="E336" s="17" t="n"/>
      <c r="F336" s="17" t="n"/>
    </row>
    <row r="337" hidden="1">
      <c r="B337" s="15" t="n"/>
      <c r="C337" s="17" t="n"/>
      <c r="D337" s="53" t="n"/>
      <c r="E337" s="17" t="n"/>
      <c r="F337" s="17" t="n"/>
    </row>
    <row r="338" hidden="1">
      <c r="B338" s="15" t="n"/>
      <c r="C338" s="17" t="n"/>
      <c r="D338" s="53" t="n"/>
      <c r="E338" s="17" t="n"/>
      <c r="F338" s="17" t="n"/>
    </row>
    <row r="339" hidden="1">
      <c r="B339" s="15" t="n"/>
      <c r="C339" s="17" t="n"/>
      <c r="D339" s="53" t="n"/>
      <c r="E339" s="17" t="n"/>
      <c r="F339" s="17" t="n"/>
    </row>
    <row r="340" hidden="1">
      <c r="B340" s="15" t="n"/>
      <c r="C340" s="17" t="n"/>
      <c r="D340" s="53" t="n"/>
      <c r="E340" s="17" t="n"/>
      <c r="F340" s="17" t="n"/>
    </row>
    <row r="341" hidden="1">
      <c r="B341" s="15" t="n"/>
      <c r="C341" s="17" t="n"/>
      <c r="D341" s="53" t="n"/>
      <c r="E341" s="17" t="n"/>
      <c r="F341" s="17" t="n"/>
    </row>
    <row r="342" hidden="1">
      <c r="B342" s="15" t="n"/>
      <c r="C342" s="17" t="n"/>
      <c r="D342" s="53" t="n"/>
      <c r="E342" s="17" t="n"/>
      <c r="F342" s="17" t="n"/>
    </row>
    <row r="343" hidden="1">
      <c r="B343" s="15" t="n"/>
      <c r="C343" s="17" t="n"/>
      <c r="D343" s="53" t="n"/>
      <c r="E343" s="17" t="n"/>
      <c r="F343" s="17" t="n"/>
    </row>
    <row r="344" hidden="1">
      <c r="B344" s="15" t="n"/>
      <c r="C344" s="17" t="n"/>
      <c r="D344" s="53" t="n"/>
      <c r="E344" s="17" t="n"/>
      <c r="F344" s="17" t="n"/>
    </row>
    <row r="345" hidden="1">
      <c r="B345" s="15" t="n"/>
      <c r="C345" s="17" t="n"/>
      <c r="D345" s="53" t="n"/>
      <c r="E345" s="17" t="n"/>
      <c r="F345" s="17" t="n"/>
    </row>
    <row r="346" hidden="1">
      <c r="B346" s="15" t="n"/>
      <c r="C346" s="17" t="n"/>
      <c r="D346" s="53" t="n"/>
      <c r="E346" s="17" t="n"/>
      <c r="F346" s="17" t="n"/>
    </row>
    <row r="347" hidden="1">
      <c r="B347" s="15" t="n"/>
      <c r="C347" s="17" t="n"/>
      <c r="D347" s="53" t="n"/>
      <c r="E347" s="17" t="n"/>
      <c r="F347" s="17" t="n"/>
    </row>
    <row r="348" hidden="1">
      <c r="B348" s="15" t="n"/>
      <c r="C348" s="17" t="n"/>
      <c r="D348" s="53" t="n"/>
      <c r="E348" s="17" t="n"/>
      <c r="F348" s="17" t="n"/>
    </row>
    <row r="349" hidden="1">
      <c r="B349" s="15" t="n"/>
      <c r="C349" s="17" t="n"/>
      <c r="D349" s="53" t="n"/>
      <c r="E349" s="17" t="n"/>
      <c r="F349" s="17" t="n"/>
    </row>
    <row r="350" hidden="1">
      <c r="B350" s="15" t="n"/>
      <c r="C350" s="17" t="n"/>
      <c r="D350" s="53" t="n"/>
      <c r="E350" s="17" t="n"/>
      <c r="F350" s="17" t="n"/>
    </row>
    <row r="351" hidden="1">
      <c r="B351" s="15" t="n"/>
      <c r="C351" s="17" t="n"/>
      <c r="D351" s="53" t="n"/>
      <c r="E351" s="17" t="n"/>
      <c r="F351" s="17" t="n"/>
    </row>
    <row r="352" hidden="1">
      <c r="B352" s="15" t="n"/>
      <c r="C352" s="17" t="n"/>
      <c r="D352" s="53" t="n"/>
      <c r="E352" s="17" t="n"/>
      <c r="F352" s="17" t="n"/>
    </row>
    <row r="353" hidden="1">
      <c r="B353" s="15" t="n"/>
      <c r="C353" s="17" t="n"/>
      <c r="D353" s="53" t="n"/>
      <c r="E353" s="17" t="n"/>
      <c r="F353" s="17" t="n"/>
    </row>
    <row r="354" hidden="1">
      <c r="B354" s="15" t="n"/>
      <c r="C354" s="17" t="n"/>
      <c r="D354" s="53" t="n"/>
      <c r="E354" s="17" t="n"/>
      <c r="F354" s="17" t="n"/>
    </row>
    <row r="355" hidden="1">
      <c r="B355" s="15" t="n"/>
      <c r="C355" s="17" t="n"/>
      <c r="D355" s="53" t="n"/>
      <c r="E355" s="17" t="n"/>
      <c r="F355" s="17" t="n"/>
    </row>
    <row r="356" hidden="1">
      <c r="B356" s="15" t="n"/>
      <c r="C356" s="17" t="n"/>
      <c r="D356" s="53" t="n"/>
      <c r="E356" s="17" t="n"/>
      <c r="F356" s="17" t="n"/>
    </row>
    <row r="357" hidden="1">
      <c r="B357" s="15" t="n"/>
      <c r="C357" s="17" t="n"/>
      <c r="D357" s="53" t="n"/>
      <c r="E357" s="17" t="n"/>
      <c r="F357" s="17" t="n"/>
    </row>
    <row r="358" hidden="1">
      <c r="B358" s="15" t="n"/>
      <c r="C358" s="17" t="n"/>
      <c r="D358" s="53" t="n"/>
      <c r="E358" s="17" t="n"/>
      <c r="F358" s="17" t="n"/>
    </row>
    <row r="359" hidden="1">
      <c r="B359" s="15" t="n"/>
      <c r="C359" s="17" t="n"/>
      <c r="D359" s="53" t="n"/>
      <c r="E359" s="17" t="n"/>
      <c r="F359" s="17" t="n"/>
    </row>
    <row r="360" hidden="1">
      <c r="B360" s="15" t="n"/>
      <c r="C360" s="17" t="n"/>
      <c r="D360" s="53" t="n"/>
      <c r="E360" s="17" t="n"/>
      <c r="F360" s="17" t="n"/>
    </row>
    <row r="361" hidden="1">
      <c r="B361" s="15" t="n"/>
      <c r="C361" s="17" t="n"/>
      <c r="D361" s="53" t="n"/>
      <c r="E361" s="17" t="n"/>
      <c r="F361" s="17" t="n"/>
    </row>
    <row r="362" hidden="1">
      <c r="B362" s="15" t="n"/>
      <c r="C362" s="17" t="n"/>
      <c r="D362" s="53" t="n"/>
      <c r="E362" s="17" t="n"/>
      <c r="F362" s="17" t="n"/>
    </row>
    <row r="363" hidden="1">
      <c r="B363" s="15" t="n"/>
      <c r="C363" s="17" t="n"/>
      <c r="D363" s="53" t="n"/>
      <c r="E363" s="17" t="n"/>
      <c r="F363" s="17" t="n"/>
    </row>
    <row r="364" hidden="1">
      <c r="B364" s="15" t="n"/>
      <c r="C364" s="17" t="n"/>
      <c r="D364" s="53" t="n"/>
      <c r="E364" s="17" t="n"/>
      <c r="F364" s="17" t="n"/>
    </row>
    <row r="365" hidden="1">
      <c r="B365" s="15" t="n"/>
      <c r="C365" s="17" t="n"/>
      <c r="D365" s="53" t="n"/>
      <c r="E365" s="17" t="n"/>
      <c r="F365" s="17" t="n"/>
    </row>
    <row r="366" hidden="1">
      <c r="B366" s="15" t="n"/>
      <c r="C366" s="17" t="n"/>
      <c r="D366" s="53" t="n"/>
      <c r="E366" s="17" t="n"/>
      <c r="F366" s="17" t="n"/>
    </row>
    <row r="367" hidden="1">
      <c r="B367" s="15" t="n"/>
      <c r="C367" s="17" t="n"/>
      <c r="D367" s="53" t="n"/>
      <c r="E367" s="17" t="n"/>
      <c r="F367" s="17" t="n"/>
    </row>
    <row r="368" hidden="1">
      <c r="B368" s="15" t="n"/>
      <c r="C368" s="17" t="n"/>
      <c r="D368" s="53" t="n"/>
      <c r="E368" s="17" t="n"/>
      <c r="F368" s="17" t="n"/>
    </row>
    <row r="369" hidden="1">
      <c r="B369" s="15" t="n"/>
      <c r="C369" s="17" t="n"/>
      <c r="D369" s="53" t="n"/>
      <c r="E369" s="17" t="n"/>
      <c r="F369" s="17" t="n"/>
    </row>
    <row r="370" hidden="1">
      <c r="B370" s="15" t="n"/>
      <c r="C370" s="17" t="n"/>
      <c r="D370" s="53" t="n"/>
      <c r="E370" s="17" t="n"/>
      <c r="F370" s="17" t="n"/>
    </row>
    <row r="371" hidden="1">
      <c r="B371" s="15" t="n"/>
      <c r="C371" s="17" t="n"/>
      <c r="D371" s="53" t="n"/>
      <c r="E371" s="17" t="n"/>
      <c r="F371" s="17" t="n"/>
    </row>
    <row r="372" hidden="1">
      <c r="B372" s="15" t="n"/>
      <c r="C372" s="17" t="n"/>
      <c r="D372" s="53" t="n"/>
      <c r="E372" s="17" t="n"/>
      <c r="F372" s="17" t="n"/>
    </row>
    <row r="373" hidden="1">
      <c r="B373" s="15" t="n"/>
      <c r="C373" s="17" t="n"/>
      <c r="D373" s="53" t="n"/>
      <c r="E373" s="17" t="n"/>
      <c r="F373" s="17" t="n"/>
    </row>
    <row r="374" hidden="1">
      <c r="B374" s="15" t="n"/>
      <c r="C374" s="17" t="n"/>
      <c r="D374" s="53" t="n"/>
      <c r="E374" s="17" t="n"/>
      <c r="F374" s="17" t="n"/>
    </row>
    <row r="375" hidden="1">
      <c r="B375" s="15" t="n"/>
      <c r="C375" s="17" t="n"/>
      <c r="D375" s="53" t="n"/>
      <c r="E375" s="17" t="n"/>
      <c r="F375" s="17" t="n"/>
    </row>
    <row r="376" hidden="1">
      <c r="B376" s="15" t="n"/>
      <c r="C376" s="17" t="n"/>
      <c r="D376" s="53" t="n"/>
      <c r="E376" s="17" t="n"/>
      <c r="F376" s="17" t="n"/>
    </row>
    <row r="377" hidden="1">
      <c r="B377" s="15" t="n"/>
      <c r="C377" s="17" t="n"/>
      <c r="D377" s="53" t="n"/>
      <c r="E377" s="17" t="n"/>
      <c r="F377" s="17" t="n"/>
    </row>
    <row r="378" hidden="1">
      <c r="B378" s="15" t="n"/>
      <c r="C378" s="17" t="n"/>
      <c r="D378" s="53" t="n"/>
      <c r="E378" s="17" t="n"/>
      <c r="F378" s="17" t="n"/>
    </row>
    <row r="379" hidden="1">
      <c r="B379" s="15" t="n"/>
      <c r="C379" s="17" t="n"/>
      <c r="D379" s="53" t="n"/>
      <c r="E379" s="17" t="n"/>
      <c r="F379" s="17" t="n"/>
    </row>
    <row r="380" hidden="1">
      <c r="B380" s="15" t="n"/>
      <c r="C380" s="17" t="n"/>
      <c r="D380" s="53" t="n"/>
      <c r="E380" s="17" t="n"/>
      <c r="F380" s="17" t="n"/>
    </row>
    <row r="381" hidden="1">
      <c r="B381" s="15" t="n"/>
      <c r="C381" s="17" t="n"/>
      <c r="D381" s="53" t="n"/>
      <c r="E381" s="17" t="n"/>
      <c r="F381" s="17" t="n"/>
    </row>
    <row r="382" hidden="1">
      <c r="B382" s="15" t="n"/>
      <c r="C382" s="17" t="n"/>
      <c r="D382" s="53" t="n"/>
      <c r="E382" s="17" t="n"/>
      <c r="F382" s="17" t="n"/>
    </row>
    <row r="383" hidden="1">
      <c r="B383" s="15" t="n"/>
      <c r="C383" s="17" t="n"/>
      <c r="D383" s="53" t="n"/>
      <c r="E383" s="17" t="n"/>
      <c r="F383" s="17" t="n"/>
    </row>
    <row r="384" hidden="1">
      <c r="B384" s="15" t="n"/>
      <c r="C384" s="17" t="n"/>
      <c r="D384" s="53" t="n"/>
      <c r="E384" s="17" t="n"/>
      <c r="F384" s="17" t="n"/>
    </row>
    <row r="385" hidden="1">
      <c r="B385" s="15" t="n"/>
      <c r="C385" s="17" t="n"/>
      <c r="D385" s="53" t="n"/>
      <c r="E385" s="17" t="n"/>
      <c r="F385" s="17" t="n"/>
    </row>
    <row r="386" hidden="1">
      <c r="B386" s="15" t="n"/>
      <c r="C386" s="17" t="n"/>
      <c r="D386" s="53" t="n"/>
      <c r="E386" s="17" t="n"/>
      <c r="F386" s="17" t="n"/>
    </row>
    <row r="387" hidden="1">
      <c r="B387" s="15" t="n"/>
      <c r="C387" s="17" t="n"/>
      <c r="D387" s="53" t="n"/>
      <c r="E387" s="17" t="n"/>
      <c r="F387" s="17" t="n"/>
    </row>
    <row r="388" hidden="1">
      <c r="B388" s="15" t="n"/>
      <c r="C388" s="17" t="n"/>
      <c r="D388" s="53" t="n"/>
      <c r="E388" s="17" t="n"/>
      <c r="F388" s="17" t="n"/>
    </row>
    <row r="389" hidden="1">
      <c r="B389" s="15" t="n"/>
      <c r="C389" s="17" t="n"/>
      <c r="D389" s="53" t="n"/>
      <c r="E389" s="17" t="n"/>
      <c r="F389" s="17" t="n"/>
    </row>
    <row r="390" hidden="1">
      <c r="B390" s="15" t="n"/>
      <c r="C390" s="17" t="n"/>
      <c r="D390" s="53" t="n"/>
      <c r="E390" s="17" t="n"/>
      <c r="F390" s="17" t="n"/>
    </row>
    <row r="391" hidden="1">
      <c r="B391" s="15" t="n"/>
      <c r="C391" s="17" t="n"/>
      <c r="D391" s="53" t="n"/>
      <c r="E391" s="17" t="n"/>
      <c r="F391" s="17" t="n"/>
    </row>
    <row r="392" hidden="1">
      <c r="B392" s="15" t="n"/>
      <c r="C392" s="17" t="n"/>
      <c r="D392" s="53" t="n"/>
      <c r="E392" s="17" t="n"/>
      <c r="F392" s="17" t="n"/>
    </row>
    <row r="393" hidden="1">
      <c r="B393" s="15" t="n"/>
      <c r="C393" s="17" t="n"/>
      <c r="D393" s="53" t="n"/>
      <c r="E393" s="17" t="n"/>
      <c r="F393" s="17" t="n"/>
    </row>
    <row r="394" hidden="1">
      <c r="B394" s="15" t="n"/>
      <c r="C394" s="17" t="n"/>
      <c r="D394" s="53" t="n"/>
      <c r="E394" s="17" t="n"/>
      <c r="F394" s="17" t="n"/>
    </row>
    <row r="395" hidden="1">
      <c r="B395" s="15" t="n"/>
      <c r="C395" s="17" t="n"/>
      <c r="D395" s="53" t="n"/>
      <c r="E395" s="17" t="n"/>
      <c r="F395" s="17" t="n"/>
    </row>
    <row r="396" hidden="1">
      <c r="B396" s="15" t="n"/>
      <c r="C396" s="17" t="n"/>
      <c r="D396" s="53" t="n"/>
      <c r="E396" s="17" t="n"/>
      <c r="F396" s="17" t="n"/>
    </row>
    <row r="397" hidden="1">
      <c r="B397" s="15" t="n"/>
      <c r="C397" s="17" t="n"/>
      <c r="D397" s="53" t="n"/>
      <c r="E397" s="17" t="n"/>
      <c r="F397" s="17" t="n"/>
    </row>
    <row r="398" hidden="1">
      <c r="B398" s="15" t="n"/>
      <c r="C398" s="17" t="n"/>
      <c r="D398" s="53" t="n"/>
      <c r="E398" s="17" t="n"/>
      <c r="F398" s="17" t="n"/>
    </row>
    <row r="399" hidden="1">
      <c r="B399" s="15" t="n"/>
      <c r="C399" s="17" t="n"/>
      <c r="D399" s="53" t="n"/>
      <c r="E399" s="17" t="n"/>
      <c r="F399" s="17" t="n"/>
    </row>
    <row r="400" hidden="1">
      <c r="B400" s="15" t="n"/>
      <c r="C400" s="17" t="n"/>
      <c r="D400" s="53" t="n"/>
      <c r="E400" s="17" t="n"/>
      <c r="F400" s="17" t="n"/>
    </row>
    <row r="401" hidden="1">
      <c r="B401" s="15" t="n"/>
      <c r="C401" s="17" t="n"/>
      <c r="D401" s="53" t="n"/>
      <c r="E401" s="17" t="n"/>
      <c r="F401" s="17" t="n"/>
    </row>
    <row r="402" hidden="1">
      <c r="B402" s="15" t="n"/>
      <c r="C402" s="17" t="n"/>
      <c r="D402" s="53" t="n"/>
      <c r="E402" s="17" t="n"/>
      <c r="F402" s="17" t="n"/>
    </row>
    <row r="403" hidden="1">
      <c r="B403" s="15" t="n"/>
      <c r="C403" s="17" t="n"/>
      <c r="D403" s="53" t="n"/>
      <c r="E403" s="17" t="n"/>
      <c r="F403" s="17" t="n"/>
    </row>
    <row r="404" hidden="1">
      <c r="B404" s="15" t="n"/>
      <c r="C404" s="17" t="n"/>
      <c r="D404" s="53" t="n"/>
      <c r="E404" s="17" t="n"/>
      <c r="F404" s="17" t="n"/>
    </row>
    <row r="405" hidden="1">
      <c r="B405" s="15" t="n"/>
      <c r="C405" s="17" t="n"/>
      <c r="D405" s="53" t="n"/>
      <c r="E405" s="17" t="n"/>
      <c r="F405" s="17" t="n"/>
    </row>
    <row r="406" hidden="1">
      <c r="B406" s="15" t="n"/>
      <c r="C406" s="17" t="n"/>
      <c r="D406" s="53" t="n"/>
      <c r="E406" s="17" t="n"/>
      <c r="F406" s="17" t="n"/>
    </row>
    <row r="407" hidden="1">
      <c r="B407" s="15" t="n"/>
      <c r="C407" s="17" t="n"/>
      <c r="D407" s="53" t="n"/>
      <c r="E407" s="17" t="n"/>
      <c r="F407" s="17" t="n"/>
    </row>
    <row r="408" hidden="1">
      <c r="B408" s="15" t="n"/>
      <c r="C408" s="17" t="n"/>
      <c r="D408" s="53" t="n"/>
      <c r="E408" s="17" t="n"/>
      <c r="F408" s="17" t="n"/>
    </row>
    <row r="409" hidden="1">
      <c r="B409" s="15" t="n"/>
      <c r="C409" s="17" t="n"/>
      <c r="D409" s="53" t="n"/>
      <c r="E409" s="17" t="n"/>
      <c r="F409" s="17" t="n"/>
    </row>
    <row r="410" hidden="1">
      <c r="B410" s="15" t="n"/>
      <c r="C410" s="17" t="n"/>
      <c r="D410" s="53" t="n"/>
      <c r="E410" s="17" t="n"/>
      <c r="F410" s="17" t="n"/>
    </row>
    <row r="411" hidden="1">
      <c r="B411" s="15" t="n"/>
      <c r="C411" s="17" t="n"/>
      <c r="D411" s="53" t="n"/>
      <c r="E411" s="17" t="n"/>
      <c r="F411" s="17" t="n"/>
    </row>
    <row r="412" hidden="1">
      <c r="B412" s="15" t="n"/>
      <c r="C412" s="17" t="n"/>
      <c r="D412" s="53" t="n"/>
      <c r="E412" s="17" t="n"/>
      <c r="F412" s="17" t="n"/>
    </row>
    <row r="413" hidden="1">
      <c r="B413" s="15" t="n"/>
      <c r="C413" s="17" t="n"/>
      <c r="D413" s="53" t="n"/>
      <c r="E413" s="17" t="n"/>
      <c r="F413" s="17" t="n"/>
    </row>
    <row r="414" hidden="1">
      <c r="B414" s="15" t="n"/>
      <c r="C414" s="17" t="n"/>
      <c r="D414" s="53" t="n"/>
      <c r="E414" s="17" t="n"/>
      <c r="F414" s="17" t="n"/>
    </row>
    <row r="415" hidden="1">
      <c r="B415" s="15" t="n"/>
      <c r="C415" s="17" t="n"/>
      <c r="D415" s="53" t="n"/>
      <c r="E415" s="17" t="n"/>
      <c r="F415" s="17" t="n"/>
    </row>
    <row r="416" hidden="1">
      <c r="B416" s="15" t="n"/>
      <c r="C416" s="17" t="n"/>
      <c r="D416" s="53" t="n"/>
      <c r="E416" s="17" t="n"/>
      <c r="F416" s="17" t="n"/>
    </row>
    <row r="417" hidden="1">
      <c r="B417" s="15" t="n"/>
      <c r="C417" s="17" t="n"/>
      <c r="D417" s="53" t="n"/>
      <c r="E417" s="17" t="n"/>
      <c r="F417" s="17" t="n"/>
    </row>
    <row r="418" hidden="1">
      <c r="B418" s="15" t="n"/>
      <c r="C418" s="17" t="n"/>
      <c r="D418" s="53" t="n"/>
      <c r="E418" s="17" t="n"/>
      <c r="F418" s="17" t="n"/>
    </row>
    <row r="419" hidden="1">
      <c r="B419" s="15" t="n"/>
      <c r="C419" s="17" t="n"/>
      <c r="D419" s="53" t="n"/>
      <c r="E419" s="17" t="n"/>
      <c r="F419" s="17" t="n"/>
    </row>
    <row r="420" hidden="1">
      <c r="B420" s="15" t="n"/>
      <c r="C420" s="17" t="n"/>
      <c r="D420" s="53" t="n"/>
      <c r="E420" s="17" t="n"/>
      <c r="F420" s="17" t="n"/>
    </row>
    <row r="421" hidden="1">
      <c r="B421" s="15" t="n"/>
      <c r="C421" s="17" t="n"/>
      <c r="D421" s="53" t="n"/>
      <c r="E421" s="17" t="n"/>
      <c r="F421" s="17" t="n"/>
    </row>
    <row r="422" hidden="1">
      <c r="B422" s="15" t="n"/>
      <c r="C422" s="17" t="n"/>
      <c r="D422" s="53" t="n"/>
      <c r="E422" s="17" t="n"/>
      <c r="F422" s="17" t="n"/>
    </row>
    <row r="423" hidden="1">
      <c r="B423" s="15" t="n"/>
      <c r="C423" s="17" t="n"/>
      <c r="D423" s="53" t="n"/>
      <c r="E423" s="17" t="n"/>
      <c r="F423" s="17" t="n"/>
    </row>
    <row r="424" hidden="1">
      <c r="B424" s="15" t="n"/>
      <c r="C424" s="17" t="n"/>
      <c r="D424" s="53" t="n"/>
      <c r="E424" s="17" t="n"/>
      <c r="F424" s="17" t="n"/>
    </row>
    <row r="425" hidden="1">
      <c r="B425" s="15" t="n"/>
      <c r="C425" s="17" t="n"/>
      <c r="D425" s="53" t="n"/>
      <c r="E425" s="17" t="n"/>
      <c r="F425" s="17" t="n"/>
    </row>
    <row r="426" hidden="1">
      <c r="B426" s="15" t="n"/>
      <c r="C426" s="17" t="n"/>
      <c r="D426" s="53" t="n"/>
      <c r="E426" s="17" t="n"/>
      <c r="F426" s="17" t="n"/>
    </row>
    <row r="427" hidden="1">
      <c r="B427" s="15" t="n"/>
      <c r="C427" s="17" t="n"/>
      <c r="D427" s="53" t="n"/>
      <c r="E427" s="17" t="n"/>
      <c r="F427" s="17" t="n"/>
    </row>
    <row r="428" hidden="1">
      <c r="B428" s="15" t="n"/>
      <c r="C428" s="17" t="n"/>
      <c r="D428" s="53" t="n"/>
      <c r="E428" s="17" t="n"/>
      <c r="F428" s="17" t="n"/>
    </row>
    <row r="429" hidden="1">
      <c r="B429" s="15" t="n"/>
      <c r="C429" s="17" t="n"/>
      <c r="D429" s="53" t="n"/>
      <c r="E429" s="17" t="n"/>
      <c r="F429" s="17" t="n"/>
    </row>
    <row r="430" hidden="1">
      <c r="B430" s="15" t="n"/>
      <c r="C430" s="17" t="n"/>
      <c r="D430" s="53" t="n"/>
      <c r="E430" s="17" t="n"/>
      <c r="F430" s="17" t="n"/>
    </row>
    <row r="431" hidden="1">
      <c r="B431" s="15" t="n"/>
      <c r="C431" s="17" t="n"/>
      <c r="D431" s="53" t="n"/>
      <c r="E431" s="17" t="n"/>
      <c r="F431" s="17" t="n"/>
    </row>
    <row r="432" hidden="1">
      <c r="B432" s="15" t="n"/>
      <c r="C432" s="17" t="n"/>
      <c r="D432" s="53" t="n"/>
      <c r="E432" s="17" t="n"/>
      <c r="F432" s="17" t="n"/>
    </row>
    <row r="433" hidden="1">
      <c r="B433" s="15" t="n"/>
      <c r="C433" s="17" t="n"/>
      <c r="D433" s="53" t="n"/>
      <c r="E433" s="17" t="n"/>
      <c r="F433" s="17" t="n"/>
    </row>
    <row r="434" hidden="1">
      <c r="B434" s="15" t="n"/>
      <c r="C434" s="17" t="n"/>
      <c r="D434" s="53" t="n"/>
      <c r="E434" s="17" t="n"/>
      <c r="F434" s="17" t="n"/>
    </row>
    <row r="435" hidden="1">
      <c r="B435" s="15" t="n"/>
      <c r="C435" s="17" t="n"/>
      <c r="D435" s="53" t="n"/>
      <c r="E435" s="17" t="n"/>
      <c r="F435" s="17" t="n"/>
    </row>
    <row r="436" hidden="1">
      <c r="B436" s="15" t="n"/>
      <c r="C436" s="17" t="n"/>
      <c r="D436" s="53" t="n"/>
      <c r="E436" s="17" t="n"/>
      <c r="F436" s="17" t="n"/>
    </row>
    <row r="437" hidden="1">
      <c r="B437" s="15" t="n"/>
      <c r="C437" s="17" t="n"/>
      <c r="D437" s="53" t="n"/>
      <c r="E437" s="17" t="n"/>
      <c r="F437" s="17" t="n"/>
    </row>
    <row r="438" hidden="1">
      <c r="B438" s="15" t="n"/>
      <c r="C438" s="17" t="n"/>
      <c r="D438" s="53" t="n"/>
      <c r="E438" s="17" t="n"/>
      <c r="F438" s="17" t="n"/>
    </row>
    <row r="439" hidden="1">
      <c r="B439" s="15" t="n"/>
      <c r="C439" s="17" t="n"/>
      <c r="D439" s="53" t="n"/>
      <c r="E439" s="17" t="n"/>
      <c r="F439" s="17" t="n"/>
    </row>
    <row r="440" hidden="1">
      <c r="B440" s="15" t="n"/>
      <c r="C440" s="17" t="n"/>
      <c r="D440" s="53" t="n"/>
      <c r="E440" s="17" t="n"/>
      <c r="F440" s="17" t="n"/>
    </row>
    <row r="441" hidden="1">
      <c r="B441" s="15" t="n"/>
      <c r="C441" s="17" t="n"/>
      <c r="D441" s="53" t="n"/>
      <c r="E441" s="17" t="n"/>
      <c r="F441" s="17" t="n"/>
    </row>
    <row r="442" hidden="1">
      <c r="B442" s="15" t="n"/>
      <c r="C442" s="17" t="n"/>
      <c r="D442" s="53" t="n"/>
      <c r="E442" s="17" t="n"/>
      <c r="F442" s="17" t="n"/>
    </row>
    <row r="443" hidden="1">
      <c r="B443" s="15" t="n"/>
      <c r="C443" s="17" t="n"/>
      <c r="D443" s="53" t="n"/>
      <c r="E443" s="17" t="n"/>
      <c r="F443" s="17" t="n"/>
    </row>
    <row r="444" hidden="1">
      <c r="B444" s="15" t="n"/>
      <c r="C444" s="17" t="n"/>
      <c r="D444" s="53" t="n"/>
      <c r="E444" s="17" t="n"/>
      <c r="F444" s="17" t="n"/>
    </row>
    <row r="445" hidden="1">
      <c r="B445" s="15" t="n"/>
      <c r="C445" s="17" t="n"/>
      <c r="D445" s="53" t="n"/>
      <c r="E445" s="17" t="n"/>
      <c r="F445" s="17" t="n"/>
    </row>
    <row r="446" hidden="1">
      <c r="B446" s="15" t="n"/>
      <c r="C446" s="17" t="n"/>
      <c r="D446" s="53" t="n"/>
      <c r="E446" s="17" t="n"/>
      <c r="F446" s="17" t="n"/>
    </row>
    <row r="447" hidden="1">
      <c r="B447" s="15" t="n"/>
      <c r="C447" s="17" t="n"/>
      <c r="D447" s="53" t="n"/>
      <c r="E447" s="17" t="n"/>
      <c r="F447" s="17" t="n"/>
    </row>
    <row r="448" hidden="1">
      <c r="B448" s="15" t="n"/>
      <c r="C448" s="17" t="n"/>
      <c r="D448" s="53" t="n"/>
      <c r="E448" s="17" t="n"/>
      <c r="F448" s="17" t="n"/>
    </row>
    <row r="449" hidden="1">
      <c r="B449" s="15" t="n"/>
      <c r="C449" s="17" t="n"/>
      <c r="D449" s="53" t="n"/>
      <c r="E449" s="17" t="n"/>
      <c r="F449" s="17" t="n"/>
    </row>
    <row r="450" hidden="1">
      <c r="B450" s="15" t="n"/>
      <c r="C450" s="17" t="n"/>
      <c r="D450" s="53" t="n"/>
      <c r="E450" s="17" t="n"/>
      <c r="F450" s="17" t="n"/>
    </row>
    <row r="451" hidden="1">
      <c r="B451" s="15" t="n"/>
      <c r="C451" s="17" t="n"/>
      <c r="D451" s="53" t="n"/>
      <c r="E451" s="17" t="n"/>
      <c r="F451" s="17" t="n"/>
    </row>
    <row r="452" hidden="1">
      <c r="B452" s="15" t="n"/>
      <c r="C452" s="17" t="n"/>
      <c r="D452" s="53" t="n"/>
      <c r="E452" s="17" t="n"/>
      <c r="F452" s="17" t="n"/>
    </row>
    <row r="453" hidden="1">
      <c r="B453" s="15" t="n"/>
      <c r="C453" s="17" t="n"/>
      <c r="D453" s="53" t="n"/>
      <c r="E453" s="17" t="n"/>
      <c r="F453" s="17" t="n"/>
    </row>
    <row r="454" hidden="1">
      <c r="B454" s="15" t="n"/>
      <c r="C454" s="17" t="n"/>
      <c r="D454" s="53" t="n"/>
      <c r="E454" s="17" t="n"/>
      <c r="F454" s="17" t="n"/>
    </row>
    <row r="455" hidden="1">
      <c r="B455" s="15" t="n"/>
      <c r="C455" s="17" t="n"/>
      <c r="D455" s="53" t="n"/>
      <c r="E455" s="17" t="n"/>
      <c r="F455" s="17" t="n"/>
    </row>
    <row r="456" hidden="1">
      <c r="B456" s="15" t="n"/>
      <c r="C456" s="17" t="n"/>
      <c r="D456" s="53" t="n"/>
      <c r="E456" s="17" t="n"/>
      <c r="F456" s="17" t="n"/>
    </row>
    <row r="457" hidden="1">
      <c r="B457" s="15" t="n"/>
      <c r="C457" s="17" t="n"/>
      <c r="D457" s="53" t="n"/>
      <c r="E457" s="17" t="n"/>
      <c r="F457" s="17" t="n"/>
    </row>
    <row r="458" hidden="1">
      <c r="B458" s="15" t="n"/>
      <c r="C458" s="17" t="n"/>
      <c r="D458" s="53" t="n"/>
      <c r="E458" s="17" t="n"/>
      <c r="F458" s="17" t="n"/>
    </row>
    <row r="459" hidden="1">
      <c r="B459" s="15" t="n"/>
      <c r="C459" s="17" t="n"/>
      <c r="D459" s="53" t="n"/>
      <c r="E459" s="17" t="n"/>
      <c r="F459" s="17" t="n"/>
    </row>
    <row r="460" hidden="1">
      <c r="B460" s="15" t="n"/>
      <c r="C460" s="17" t="n"/>
      <c r="D460" s="53" t="n"/>
      <c r="E460" s="17" t="n"/>
      <c r="F460" s="17" t="n"/>
    </row>
    <row r="461" hidden="1">
      <c r="B461" s="15" t="n"/>
      <c r="C461" s="17" t="n"/>
      <c r="D461" s="53" t="n"/>
      <c r="E461" s="17" t="n"/>
      <c r="F461" s="17" t="n"/>
    </row>
    <row r="462" hidden="1">
      <c r="B462" s="15" t="n"/>
      <c r="C462" s="17" t="n"/>
      <c r="D462" s="53" t="n"/>
      <c r="E462" s="17" t="n"/>
      <c r="F462" s="17" t="n"/>
    </row>
    <row r="463" hidden="1">
      <c r="B463" s="15" t="n"/>
      <c r="C463" s="17" t="n"/>
      <c r="D463" s="53" t="n"/>
      <c r="E463" s="17" t="n"/>
      <c r="F463" s="17" t="n"/>
    </row>
    <row r="464" hidden="1">
      <c r="B464" s="15" t="n"/>
      <c r="C464" s="17" t="n"/>
      <c r="D464" s="53" t="n"/>
      <c r="E464" s="17" t="n"/>
      <c r="F464" s="17" t="n"/>
    </row>
    <row r="465" hidden="1">
      <c r="B465" s="15" t="n"/>
      <c r="C465" s="17" t="n"/>
      <c r="D465" s="53" t="n"/>
      <c r="E465" s="17" t="n"/>
      <c r="F465" s="17" t="n"/>
    </row>
    <row r="466" hidden="1">
      <c r="B466" s="15" t="n"/>
      <c r="C466" s="17" t="n"/>
      <c r="D466" s="53" t="n"/>
      <c r="E466" s="17" t="n"/>
      <c r="F466" s="17" t="n"/>
    </row>
    <row r="467" hidden="1">
      <c r="B467" s="15" t="n"/>
      <c r="C467" s="17" t="n"/>
      <c r="D467" s="53" t="n"/>
      <c r="E467" s="17" t="n"/>
      <c r="F467" s="17" t="n"/>
    </row>
    <row r="468" hidden="1">
      <c r="B468" s="15" t="n"/>
      <c r="C468" s="17" t="n"/>
      <c r="D468" s="53" t="n"/>
      <c r="E468" s="17" t="n"/>
      <c r="F468" s="17" t="n"/>
    </row>
    <row r="469" hidden="1">
      <c r="B469" s="15" t="n"/>
      <c r="C469" s="17" t="n"/>
      <c r="D469" s="53" t="n"/>
      <c r="E469" s="17" t="n"/>
      <c r="F469" s="17" t="n"/>
    </row>
    <row r="470" hidden="1">
      <c r="B470" s="15" t="n"/>
      <c r="C470" s="17" t="n"/>
      <c r="D470" s="53" t="n"/>
      <c r="E470" s="17" t="n"/>
      <c r="F470" s="17" t="n"/>
    </row>
    <row r="471" hidden="1">
      <c r="B471" s="15" t="n"/>
      <c r="C471" s="17" t="n"/>
      <c r="D471" s="53" t="n"/>
      <c r="E471" s="17" t="n"/>
      <c r="F471" s="17" t="n"/>
    </row>
    <row r="472" hidden="1">
      <c r="B472" s="15" t="n"/>
      <c r="C472" s="17" t="n"/>
      <c r="D472" s="53" t="n"/>
      <c r="E472" s="17" t="n"/>
      <c r="F472" s="17" t="n"/>
    </row>
    <row r="473" hidden="1">
      <c r="B473" s="15" t="n"/>
      <c r="C473" s="17" t="n"/>
      <c r="D473" s="53" t="n"/>
      <c r="E473" s="17" t="n"/>
      <c r="F473" s="17" t="n"/>
    </row>
    <row r="474" hidden="1">
      <c r="B474" s="15" t="n"/>
      <c r="C474" s="17" t="n"/>
      <c r="D474" s="53" t="n"/>
      <c r="E474" s="17" t="n"/>
      <c r="F474" s="17" t="n"/>
    </row>
    <row r="475" hidden="1">
      <c r="B475" s="15" t="n"/>
      <c r="C475" s="17" t="n"/>
      <c r="D475" s="53" t="n"/>
      <c r="E475" s="17" t="n"/>
      <c r="F475" s="17" t="n"/>
    </row>
    <row r="476" hidden="1">
      <c r="B476" s="15" t="n"/>
      <c r="C476" s="17" t="n"/>
      <c r="D476" s="53" t="n"/>
      <c r="E476" s="17" t="n"/>
      <c r="F476" s="17" t="n"/>
    </row>
    <row r="477" hidden="1">
      <c r="B477" s="15" t="n"/>
      <c r="C477" s="17" t="n"/>
      <c r="D477" s="53" t="n"/>
      <c r="E477" s="17" t="n"/>
      <c r="F477" s="17" t="n"/>
    </row>
    <row r="478" hidden="1">
      <c r="B478" s="15" t="n"/>
      <c r="C478" s="17" t="n"/>
      <c r="D478" s="53" t="n"/>
      <c r="E478" s="17" t="n"/>
      <c r="F478" s="17" t="n"/>
    </row>
    <row r="479" hidden="1">
      <c r="B479" s="15" t="n"/>
      <c r="C479" s="17" t="n"/>
      <c r="D479" s="53" t="n"/>
      <c r="E479" s="17" t="n"/>
      <c r="F479" s="17" t="n"/>
    </row>
    <row r="480" hidden="1">
      <c r="B480" s="15" t="n"/>
      <c r="C480" s="17" t="n"/>
      <c r="D480" s="53" t="n"/>
      <c r="E480" s="17" t="n"/>
      <c r="F480" s="17" t="n"/>
    </row>
    <row r="481" hidden="1">
      <c r="B481" s="15" t="n"/>
      <c r="C481" s="17" t="n"/>
      <c r="D481" s="53" t="n"/>
      <c r="E481" s="17" t="n"/>
      <c r="F481" s="17" t="n"/>
    </row>
    <row r="482" hidden="1">
      <c r="B482" s="15" t="n"/>
      <c r="C482" s="17" t="n"/>
      <c r="D482" s="53" t="n"/>
      <c r="E482" s="17" t="n"/>
      <c r="F482" s="17" t="n"/>
    </row>
    <row r="483" hidden="1">
      <c r="B483" s="15" t="n"/>
      <c r="C483" s="17" t="n"/>
      <c r="D483" s="53" t="n"/>
      <c r="E483" s="17" t="n"/>
      <c r="F483" s="17" t="n"/>
    </row>
    <row r="484" hidden="1">
      <c r="B484" s="15" t="n"/>
      <c r="C484" s="17" t="n"/>
      <c r="D484" s="53" t="n"/>
      <c r="E484" s="17" t="n"/>
      <c r="F484" s="17" t="n"/>
    </row>
    <row r="485" hidden="1">
      <c r="B485" s="15" t="n"/>
      <c r="C485" s="17" t="n"/>
      <c r="D485" s="53" t="n"/>
      <c r="E485" s="17" t="n"/>
      <c r="F485" s="17" t="n"/>
    </row>
    <row r="486" hidden="1">
      <c r="B486" s="15" t="n"/>
      <c r="C486" s="17" t="n"/>
      <c r="D486" s="53" t="n"/>
      <c r="E486" s="17" t="n"/>
      <c r="F486" s="17" t="n"/>
    </row>
    <row r="487" hidden="1">
      <c r="B487" s="15" t="n"/>
      <c r="C487" s="17" t="n"/>
      <c r="D487" s="53" t="n"/>
      <c r="E487" s="17" t="n"/>
      <c r="F487" s="17" t="n"/>
    </row>
    <row r="488" hidden="1">
      <c r="B488" s="15" t="n"/>
      <c r="C488" s="17" t="n"/>
      <c r="D488" s="53" t="n"/>
      <c r="E488" s="17" t="n"/>
      <c r="F488" s="17" t="n"/>
    </row>
    <row r="489" hidden="1">
      <c r="B489" s="15" t="n"/>
      <c r="C489" s="17" t="n"/>
      <c r="D489" s="53" t="n"/>
      <c r="E489" s="17" t="n"/>
      <c r="F489" s="17" t="n"/>
    </row>
    <row r="490" hidden="1">
      <c r="B490" s="15" t="n"/>
      <c r="C490" s="17" t="n"/>
      <c r="D490" s="53" t="n"/>
      <c r="E490" s="17" t="n"/>
      <c r="F490" s="17" t="n"/>
    </row>
    <row r="491" hidden="1">
      <c r="B491" s="15" t="n"/>
      <c r="C491" s="17" t="n"/>
      <c r="D491" s="53" t="n"/>
      <c r="E491" s="17" t="n"/>
      <c r="F491" s="17" t="n"/>
    </row>
    <row r="492" hidden="1">
      <c r="B492" s="15" t="n"/>
      <c r="C492" s="17" t="n"/>
      <c r="D492" s="53" t="n"/>
      <c r="E492" s="17" t="n"/>
      <c r="F492" s="17" t="n"/>
    </row>
    <row r="493" hidden="1">
      <c r="B493" s="15" t="n"/>
      <c r="C493" s="17" t="n"/>
      <c r="D493" s="53" t="n"/>
      <c r="E493" s="17" t="n"/>
      <c r="F493" s="17" t="n"/>
    </row>
    <row r="494" hidden="1">
      <c r="B494" s="15" t="n"/>
      <c r="C494" s="17" t="n"/>
      <c r="D494" s="53" t="n"/>
      <c r="E494" s="17" t="n"/>
      <c r="F494" s="17" t="n"/>
    </row>
    <row r="495" hidden="1">
      <c r="B495" s="15" t="n"/>
      <c r="C495" s="17" t="n"/>
      <c r="D495" s="53" t="n"/>
      <c r="E495" s="17" t="n"/>
      <c r="F495" s="17" t="n"/>
    </row>
    <row r="496" hidden="1">
      <c r="B496" s="15" t="n"/>
      <c r="C496" s="17" t="n"/>
      <c r="D496" s="53" t="n"/>
      <c r="E496" s="17" t="n"/>
      <c r="F496" s="17" t="n"/>
    </row>
    <row r="497" hidden="1">
      <c r="B497" s="15" t="n"/>
      <c r="C497" s="17" t="n"/>
      <c r="D497" s="53" t="n"/>
      <c r="E497" s="17" t="n"/>
      <c r="F497" s="17" t="n"/>
    </row>
    <row r="498" hidden="1">
      <c r="B498" s="15" t="n"/>
      <c r="C498" s="17" t="n"/>
      <c r="D498" s="53" t="n"/>
      <c r="E498" s="17" t="n"/>
      <c r="F498" s="17" t="n"/>
    </row>
    <row r="499" hidden="1">
      <c r="B499" s="15" t="n"/>
      <c r="C499" s="17" t="n"/>
      <c r="D499" s="53" t="n"/>
      <c r="E499" s="17" t="n"/>
      <c r="F499" s="17" t="n"/>
    </row>
    <row r="500" hidden="1">
      <c r="B500" s="15" t="n"/>
      <c r="C500" s="17" t="n"/>
      <c r="D500" s="53" t="n"/>
      <c r="E500" s="17" t="n"/>
      <c r="F500" s="17" t="n"/>
    </row>
    <row r="501" hidden="1">
      <c r="B501" s="15" t="n"/>
      <c r="C501" s="17" t="n"/>
      <c r="D501" s="53" t="n"/>
      <c r="E501" s="17" t="n"/>
      <c r="F501" s="17" t="n"/>
    </row>
    <row r="502" hidden="1">
      <c r="B502" s="15" t="n"/>
      <c r="C502" s="17" t="n"/>
      <c r="D502" s="53" t="n"/>
      <c r="E502" s="17" t="n"/>
      <c r="F502" s="17" t="n"/>
    </row>
    <row r="503" hidden="1">
      <c r="B503" s="15" t="n"/>
      <c r="C503" s="17" t="n"/>
      <c r="D503" s="53" t="n"/>
      <c r="E503" s="17" t="n"/>
      <c r="F503" s="17" t="n"/>
    </row>
    <row r="504" hidden="1">
      <c r="B504" s="15" t="n"/>
      <c r="C504" s="17" t="n"/>
      <c r="D504" s="53" t="n"/>
      <c r="E504" s="17" t="n"/>
      <c r="F504" s="17" t="n"/>
    </row>
    <row r="505" hidden="1">
      <c r="B505" s="15" t="n"/>
      <c r="C505" s="17" t="n"/>
      <c r="D505" s="53" t="n"/>
      <c r="E505" s="17" t="n"/>
      <c r="F505" s="17" t="n"/>
    </row>
    <row r="506" hidden="1">
      <c r="B506" s="15" t="n"/>
      <c r="C506" s="17" t="n"/>
      <c r="D506" s="53" t="n"/>
      <c r="E506" s="17" t="n"/>
      <c r="F506" s="17" t="n"/>
    </row>
    <row r="507" hidden="1">
      <c r="B507" s="15" t="n"/>
      <c r="C507" s="17" t="n"/>
      <c r="D507" s="53" t="n"/>
      <c r="E507" s="17" t="n"/>
      <c r="F507" s="17" t="n"/>
    </row>
    <row r="508" hidden="1">
      <c r="B508" s="15" t="n"/>
      <c r="C508" s="17" t="n"/>
      <c r="D508" s="53" t="n"/>
      <c r="E508" s="17" t="n"/>
      <c r="F508" s="17" t="n"/>
    </row>
    <row r="509" hidden="1">
      <c r="B509" s="15" t="n"/>
      <c r="C509" s="17" t="n"/>
      <c r="D509" s="53" t="n"/>
      <c r="E509" s="17" t="n"/>
      <c r="F509" s="17" t="n"/>
    </row>
    <row r="510" hidden="1">
      <c r="B510" s="15" t="n"/>
      <c r="C510" s="17" t="n"/>
      <c r="D510" s="53" t="n"/>
      <c r="E510" s="17" t="n"/>
      <c r="F510" s="17" t="n"/>
    </row>
    <row r="511" hidden="1">
      <c r="B511" s="15" t="n"/>
      <c r="C511" s="17" t="n"/>
      <c r="D511" s="53" t="n"/>
      <c r="E511" s="17" t="n"/>
      <c r="F511" s="17" t="n"/>
    </row>
    <row r="512" hidden="1">
      <c r="B512" s="15" t="n"/>
      <c r="C512" s="17" t="n"/>
      <c r="D512" s="53" t="n"/>
      <c r="E512" s="17" t="n"/>
      <c r="F512" s="17" t="n"/>
    </row>
    <row r="513" hidden="1">
      <c r="B513" s="15" t="n"/>
      <c r="C513" s="17" t="n"/>
      <c r="D513" s="53" t="n"/>
      <c r="E513" s="17" t="n"/>
      <c r="F513" s="17" t="n"/>
    </row>
    <row r="514" hidden="1">
      <c r="B514" s="15" t="n"/>
      <c r="C514" s="17" t="n"/>
      <c r="D514" s="53" t="n"/>
      <c r="E514" s="17" t="n"/>
      <c r="F514" s="17" t="n"/>
    </row>
    <row r="515" hidden="1">
      <c r="B515" s="15" t="n"/>
      <c r="C515" s="17" t="n"/>
      <c r="D515" s="53" t="n"/>
      <c r="E515" s="17" t="n"/>
      <c r="F515" s="17" t="n"/>
    </row>
    <row r="516" hidden="1">
      <c r="B516" s="15" t="n"/>
      <c r="C516" s="17" t="n"/>
      <c r="D516" s="53" t="n"/>
      <c r="E516" s="17" t="n"/>
      <c r="F516" s="17" t="n"/>
    </row>
    <row r="517" hidden="1">
      <c r="B517" s="15" t="n"/>
      <c r="C517" s="17" t="n"/>
      <c r="D517" s="53" t="n"/>
      <c r="E517" s="17" t="n"/>
      <c r="F517" s="17" t="n"/>
    </row>
    <row r="518" hidden="1">
      <c r="B518" s="15" t="n"/>
      <c r="C518" s="17" t="n"/>
      <c r="D518" s="53" t="n"/>
      <c r="E518" s="17" t="n"/>
      <c r="F518" s="17" t="n"/>
    </row>
    <row r="519" hidden="1">
      <c r="B519" s="15" t="n"/>
      <c r="C519" s="17" t="n"/>
      <c r="D519" s="53" t="n"/>
      <c r="E519" s="17" t="n"/>
      <c r="F519" s="17" t="n"/>
    </row>
    <row r="520" hidden="1">
      <c r="B520" s="15" t="n"/>
      <c r="C520" s="17" t="n"/>
      <c r="D520" s="53" t="n"/>
      <c r="E520" s="17" t="n"/>
      <c r="F520" s="17" t="n"/>
    </row>
    <row r="521" hidden="1">
      <c r="B521" s="15" t="n"/>
      <c r="C521" s="17" t="n"/>
      <c r="D521" s="53" t="n"/>
      <c r="E521" s="17" t="n"/>
      <c r="F521" s="17" t="n"/>
    </row>
    <row r="522" hidden="1">
      <c r="B522" s="15" t="n"/>
      <c r="C522" s="17" t="n"/>
      <c r="D522" s="53" t="n"/>
      <c r="E522" s="17" t="n"/>
      <c r="F522" s="17" t="n"/>
    </row>
    <row r="523" hidden="1">
      <c r="B523" s="15" t="n"/>
      <c r="C523" s="17" t="n"/>
      <c r="D523" s="53" t="n"/>
      <c r="E523" s="17" t="n"/>
      <c r="F523" s="17" t="n"/>
    </row>
    <row r="524" hidden="1">
      <c r="B524" s="15" t="n"/>
      <c r="C524" s="17" t="n"/>
      <c r="D524" s="53" t="n"/>
      <c r="E524" s="17" t="n"/>
      <c r="F524" s="17" t="n"/>
    </row>
    <row r="525" hidden="1">
      <c r="B525" s="15" t="n"/>
      <c r="C525" s="17" t="n"/>
      <c r="D525" s="53" t="n"/>
      <c r="E525" s="17" t="n"/>
      <c r="F525" s="17" t="n"/>
    </row>
    <row r="526" hidden="1">
      <c r="B526" s="15" t="n"/>
      <c r="C526" s="17" t="n"/>
      <c r="D526" s="53" t="n"/>
      <c r="E526" s="17" t="n"/>
      <c r="F526" s="17" t="n"/>
    </row>
    <row r="527" hidden="1">
      <c r="B527" s="15" t="n"/>
      <c r="C527" s="17" t="n"/>
      <c r="D527" s="53" t="n"/>
      <c r="E527" s="17" t="n"/>
      <c r="F527" s="17" t="n"/>
    </row>
    <row r="528" hidden="1">
      <c r="B528" s="15" t="n"/>
      <c r="C528" s="17" t="n"/>
      <c r="D528" s="53" t="n"/>
      <c r="E528" s="17" t="n"/>
      <c r="F528" s="17" t="n"/>
    </row>
    <row r="529" hidden="1">
      <c r="B529" s="15" t="n"/>
      <c r="C529" s="17" t="n"/>
      <c r="D529" s="53" t="n"/>
      <c r="E529" s="17" t="n"/>
      <c r="F529" s="17" t="n"/>
    </row>
    <row r="530" hidden="1">
      <c r="B530" s="15" t="n"/>
      <c r="C530" s="17" t="n"/>
      <c r="D530" s="53" t="n"/>
      <c r="E530" s="17" t="n"/>
      <c r="F530" s="17" t="n"/>
    </row>
    <row r="531" hidden="1">
      <c r="B531" s="15" t="n"/>
      <c r="C531" s="17" t="n"/>
      <c r="D531" s="53" t="n"/>
      <c r="E531" s="17" t="n"/>
      <c r="F531" s="17" t="n"/>
    </row>
    <row r="532" hidden="1">
      <c r="B532" s="15" t="n"/>
      <c r="C532" s="17" t="n"/>
      <c r="D532" s="53" t="n"/>
      <c r="E532" s="17" t="n"/>
      <c r="F532" s="17" t="n"/>
    </row>
    <row r="533" hidden="1">
      <c r="B533" s="15" t="n"/>
      <c r="C533" s="17" t="n"/>
      <c r="D533" s="53" t="n"/>
      <c r="E533" s="17" t="n"/>
      <c r="F533" s="17" t="n"/>
    </row>
    <row r="534" hidden="1">
      <c r="B534" s="15" t="n"/>
      <c r="C534" s="17" t="n"/>
      <c r="D534" s="53" t="n"/>
      <c r="E534" s="17" t="n"/>
      <c r="F534" s="17" t="n"/>
    </row>
    <row r="535" hidden="1">
      <c r="B535" s="15" t="n"/>
      <c r="C535" s="17" t="n"/>
      <c r="D535" s="53" t="n"/>
      <c r="E535" s="17" t="n"/>
      <c r="F535" s="17" t="n"/>
    </row>
    <row r="536" hidden="1">
      <c r="B536" s="15" t="n"/>
      <c r="C536" s="17" t="n"/>
      <c r="D536" s="53" t="n"/>
      <c r="E536" s="17" t="n"/>
      <c r="F536" s="17" t="n"/>
    </row>
    <row r="537" hidden="1">
      <c r="B537" s="15" t="n"/>
      <c r="C537" s="17" t="n"/>
      <c r="D537" s="53" t="n"/>
      <c r="E537" s="17" t="n"/>
      <c r="F537" s="17" t="n"/>
    </row>
    <row r="538" hidden="1">
      <c r="B538" s="15" t="n"/>
      <c r="C538" s="17" t="n"/>
      <c r="D538" s="53" t="n"/>
      <c r="E538" s="17" t="n"/>
      <c r="F538" s="17" t="n"/>
    </row>
    <row r="539" hidden="1">
      <c r="B539" s="15" t="n"/>
      <c r="C539" s="17" t="n"/>
      <c r="D539" s="53" t="n"/>
      <c r="E539" s="17" t="n"/>
      <c r="F539" s="17" t="n"/>
    </row>
    <row r="540" hidden="1">
      <c r="B540" s="15" t="n"/>
      <c r="C540" s="17" t="n"/>
      <c r="D540" s="53" t="n"/>
      <c r="E540" s="17" t="n"/>
      <c r="F540" s="17" t="n"/>
    </row>
    <row r="541" hidden="1">
      <c r="B541" s="15" t="n"/>
      <c r="C541" s="17" t="n"/>
      <c r="D541" s="53" t="n"/>
      <c r="E541" s="17" t="n"/>
      <c r="F541" s="17" t="n"/>
    </row>
    <row r="542" hidden="1">
      <c r="B542" s="15" t="n"/>
      <c r="C542" s="17" t="n"/>
      <c r="D542" s="53" t="n"/>
      <c r="E542" s="17" t="n"/>
      <c r="F542" s="17" t="n"/>
    </row>
    <row r="543" hidden="1">
      <c r="B543" s="15" t="n"/>
      <c r="C543" s="17" t="n"/>
      <c r="D543" s="53" t="n"/>
      <c r="E543" s="17" t="n"/>
      <c r="F543" s="17" t="n"/>
    </row>
    <row r="544" hidden="1">
      <c r="B544" s="15" t="n"/>
      <c r="C544" s="17" t="n"/>
      <c r="D544" s="53" t="n"/>
      <c r="E544" s="17" t="n"/>
      <c r="F544" s="17" t="n"/>
    </row>
    <row r="545" hidden="1">
      <c r="B545" s="15" t="n"/>
      <c r="C545" s="17" t="n"/>
      <c r="D545" s="53" t="n"/>
      <c r="E545" s="17" t="n"/>
      <c r="F545" s="17" t="n"/>
    </row>
    <row r="546" hidden="1">
      <c r="B546" s="15" t="n"/>
      <c r="C546" s="17" t="n"/>
      <c r="D546" s="53" t="n"/>
      <c r="E546" s="17" t="n"/>
      <c r="F546" s="17" t="n"/>
    </row>
    <row r="547" hidden="1">
      <c r="B547" s="15" t="n"/>
      <c r="C547" s="17" t="n"/>
      <c r="D547" s="53" t="n"/>
      <c r="E547" s="17" t="n"/>
      <c r="F547" s="17" t="n"/>
    </row>
    <row r="548" hidden="1">
      <c r="B548" s="15" t="n"/>
      <c r="C548" s="17" t="n"/>
      <c r="D548" s="53" t="n"/>
      <c r="E548" s="17" t="n"/>
      <c r="F548" s="17" t="n"/>
    </row>
    <row r="549" hidden="1">
      <c r="B549" s="15" t="n"/>
      <c r="C549" s="17" t="n"/>
      <c r="D549" s="53" t="n"/>
      <c r="E549" s="17" t="n"/>
      <c r="F549" s="17" t="n"/>
    </row>
    <row r="550" hidden="1">
      <c r="B550" s="15" t="n"/>
      <c r="C550" s="17" t="n"/>
      <c r="D550" s="53" t="n"/>
      <c r="E550" s="17" t="n"/>
      <c r="F550" s="17" t="n"/>
    </row>
    <row r="551" hidden="1">
      <c r="B551" s="15" t="n"/>
      <c r="C551" s="17" t="n"/>
      <c r="D551" s="53" t="n"/>
      <c r="E551" s="17" t="n"/>
      <c r="F551" s="17" t="n"/>
    </row>
    <row r="552" hidden="1">
      <c r="B552" s="15" t="n"/>
      <c r="C552" s="17" t="n"/>
      <c r="D552" s="53" t="n"/>
      <c r="E552" s="17" t="n"/>
      <c r="F552" s="17" t="n"/>
    </row>
    <row r="553" hidden="1">
      <c r="B553" s="15" t="n"/>
      <c r="C553" s="17" t="n"/>
      <c r="D553" s="53" t="n"/>
      <c r="E553" s="17" t="n"/>
      <c r="F553" s="17" t="n"/>
    </row>
    <row r="554" hidden="1">
      <c r="B554" s="15" t="n"/>
      <c r="C554" s="17" t="n"/>
      <c r="D554" s="53" t="n"/>
      <c r="E554" s="17" t="n"/>
      <c r="F554" s="17" t="n"/>
    </row>
    <row r="555" hidden="1">
      <c r="B555" s="15" t="n"/>
      <c r="C555" s="17" t="n"/>
      <c r="D555" s="53" t="n"/>
      <c r="E555" s="17" t="n"/>
      <c r="F555" s="17" t="n"/>
    </row>
    <row r="556" hidden="1">
      <c r="B556" s="15" t="n"/>
      <c r="C556" s="17" t="n"/>
      <c r="D556" s="53" t="n"/>
      <c r="E556" s="17" t="n"/>
      <c r="F556" s="17" t="n"/>
    </row>
    <row r="557" hidden="1">
      <c r="B557" s="15" t="n"/>
      <c r="C557" s="17" t="n"/>
      <c r="D557" s="53" t="n"/>
      <c r="E557" s="17" t="n"/>
      <c r="F557" s="17" t="n"/>
    </row>
    <row r="558" hidden="1">
      <c r="B558" s="15" t="n"/>
      <c r="C558" s="17" t="n"/>
      <c r="D558" s="53" t="n"/>
      <c r="E558" s="17" t="n"/>
      <c r="F558" s="17" t="n"/>
    </row>
    <row r="559" hidden="1">
      <c r="B559" s="15" t="n"/>
      <c r="C559" s="17" t="n"/>
      <c r="D559" s="53" t="n"/>
      <c r="E559" s="17" t="n"/>
      <c r="F559" s="17" t="n"/>
    </row>
    <row r="560" hidden="1">
      <c r="B560" s="15" t="n"/>
      <c r="C560" s="17" t="n"/>
      <c r="D560" s="53" t="n"/>
      <c r="E560" s="17" t="n"/>
      <c r="F560" s="17" t="n"/>
    </row>
    <row r="561" hidden="1">
      <c r="B561" s="15" t="n"/>
      <c r="C561" s="17" t="n"/>
      <c r="D561" s="53" t="n"/>
      <c r="E561" s="17" t="n"/>
      <c r="F561" s="17" t="n"/>
    </row>
    <row r="562" hidden="1">
      <c r="B562" s="15" t="n"/>
      <c r="C562" s="17" t="n"/>
      <c r="D562" s="53" t="n"/>
      <c r="E562" s="17" t="n"/>
      <c r="F562" s="17" t="n"/>
    </row>
    <row r="563" hidden="1">
      <c r="B563" s="15" t="n"/>
      <c r="C563" s="17" t="n"/>
      <c r="D563" s="53" t="n"/>
      <c r="E563" s="17" t="n"/>
      <c r="F563" s="17" t="n"/>
    </row>
    <row r="564" hidden="1">
      <c r="B564" s="15" t="n"/>
      <c r="C564" s="17" t="n"/>
      <c r="D564" s="53" t="n"/>
      <c r="E564" s="17" t="n"/>
      <c r="F564" s="17" t="n"/>
    </row>
    <row r="565" hidden="1">
      <c r="B565" s="15" t="n"/>
      <c r="C565" s="17" t="n"/>
      <c r="D565" s="53" t="n"/>
      <c r="E565" s="17" t="n"/>
      <c r="F565" s="17" t="n"/>
    </row>
    <row r="566" hidden="1">
      <c r="B566" s="15" t="n"/>
      <c r="C566" s="17" t="n"/>
      <c r="D566" s="53" t="n"/>
      <c r="E566" s="17" t="n"/>
      <c r="F566" s="17" t="n"/>
    </row>
    <row r="567" hidden="1">
      <c r="B567" s="15" t="n"/>
      <c r="C567" s="17" t="n"/>
      <c r="D567" s="53" t="n"/>
      <c r="E567" s="17" t="n"/>
      <c r="F567" s="17" t="n"/>
    </row>
    <row r="568" hidden="1">
      <c r="B568" s="15" t="n"/>
      <c r="C568" s="17" t="n"/>
      <c r="D568" s="53" t="n"/>
      <c r="E568" s="17" t="n"/>
      <c r="F568" s="17" t="n"/>
    </row>
    <row r="569" hidden="1">
      <c r="B569" s="15" t="n"/>
      <c r="C569" s="17" t="n"/>
      <c r="D569" s="53" t="n"/>
      <c r="E569" s="17" t="n"/>
      <c r="F569" s="17" t="n"/>
    </row>
    <row r="570" hidden="1">
      <c r="B570" s="15" t="n"/>
      <c r="C570" s="17" t="n"/>
      <c r="D570" s="53" t="n"/>
      <c r="E570" s="17" t="n"/>
      <c r="F570" s="17" t="n"/>
    </row>
    <row r="571" hidden="1">
      <c r="B571" s="15" t="n"/>
      <c r="C571" s="17" t="n"/>
      <c r="D571" s="53" t="n"/>
      <c r="E571" s="17" t="n"/>
      <c r="F571" s="17" t="n"/>
    </row>
    <row r="572" hidden="1">
      <c r="B572" s="15" t="n"/>
      <c r="C572" s="17" t="n"/>
      <c r="D572" s="53" t="n"/>
      <c r="E572" s="17" t="n"/>
      <c r="F572" s="17" t="n"/>
    </row>
    <row r="573" hidden="1">
      <c r="B573" s="15" t="n"/>
      <c r="C573" s="17" t="n"/>
      <c r="D573" s="53" t="n"/>
      <c r="E573" s="17" t="n"/>
      <c r="F573" s="17" t="n"/>
    </row>
    <row r="574" hidden="1">
      <c r="B574" s="15" t="n"/>
      <c r="C574" s="17" t="n"/>
      <c r="D574" s="53" t="n"/>
      <c r="E574" s="17" t="n"/>
      <c r="F574" s="17" t="n"/>
    </row>
    <row r="575" hidden="1">
      <c r="B575" s="15" t="n"/>
      <c r="C575" s="17" t="n"/>
      <c r="D575" s="53" t="n"/>
      <c r="E575" s="17" t="n"/>
      <c r="F575" s="17" t="n"/>
    </row>
    <row r="576" hidden="1">
      <c r="B576" s="15" t="n"/>
      <c r="C576" s="17" t="n"/>
      <c r="D576" s="53" t="n"/>
      <c r="E576" s="17" t="n"/>
      <c r="F576" s="17" t="n"/>
    </row>
    <row r="577" hidden="1">
      <c r="B577" s="15" t="n"/>
      <c r="C577" s="17" t="n"/>
      <c r="D577" s="53" t="n"/>
      <c r="E577" s="17" t="n"/>
      <c r="F577" s="17" t="n"/>
    </row>
    <row r="578" hidden="1">
      <c r="B578" s="15" t="n"/>
      <c r="C578" s="17" t="n"/>
      <c r="D578" s="53" t="n"/>
      <c r="E578" s="17" t="n"/>
      <c r="F578" s="17" t="n"/>
    </row>
    <row r="579" hidden="1">
      <c r="B579" s="15" t="n"/>
      <c r="C579" s="17" t="n"/>
      <c r="D579" s="53" t="n"/>
      <c r="E579" s="17" t="n"/>
      <c r="F579" s="17" t="n"/>
    </row>
    <row r="580" hidden="1">
      <c r="B580" s="15" t="n"/>
      <c r="C580" s="17" t="n"/>
      <c r="D580" s="53" t="n"/>
      <c r="E580" s="17" t="n"/>
      <c r="F580" s="17" t="n"/>
    </row>
    <row r="581" hidden="1">
      <c r="B581" s="15" t="n"/>
      <c r="C581" s="17" t="n"/>
      <c r="D581" s="53" t="n"/>
      <c r="E581" s="17" t="n"/>
      <c r="F581" s="17" t="n"/>
    </row>
    <row r="582" hidden="1">
      <c r="B582" s="15" t="n"/>
      <c r="C582" s="17" t="n"/>
      <c r="D582" s="53" t="n"/>
      <c r="E582" s="17" t="n"/>
      <c r="F582" s="17" t="n"/>
    </row>
    <row r="583" hidden="1">
      <c r="B583" s="15" t="n"/>
      <c r="C583" s="17" t="n"/>
      <c r="D583" s="53" t="n"/>
      <c r="E583" s="17" t="n"/>
      <c r="F583" s="17" t="n"/>
    </row>
    <row r="584" hidden="1">
      <c r="B584" s="15" t="n"/>
      <c r="C584" s="17" t="n"/>
      <c r="D584" s="53" t="n"/>
      <c r="E584" s="17" t="n"/>
      <c r="F584" s="17" t="n"/>
    </row>
    <row r="585" hidden="1">
      <c r="B585" s="15" t="n"/>
      <c r="C585" s="17" t="n"/>
      <c r="D585" s="53" t="n"/>
      <c r="E585" s="17" t="n"/>
      <c r="F585" s="17" t="n"/>
    </row>
    <row r="586" hidden="1">
      <c r="B586" s="15" t="n"/>
      <c r="C586" s="17" t="n"/>
      <c r="D586" s="53" t="n"/>
      <c r="E586" s="17" t="n"/>
      <c r="F586" s="17" t="n"/>
    </row>
    <row r="587" hidden="1">
      <c r="B587" s="15" t="n"/>
      <c r="C587" s="17" t="n"/>
      <c r="D587" s="53" t="n"/>
      <c r="E587" s="17" t="n"/>
      <c r="F587" s="17" t="n"/>
    </row>
    <row r="588" hidden="1">
      <c r="B588" s="15" t="n"/>
      <c r="C588" s="17" t="n"/>
      <c r="D588" s="53" t="n"/>
      <c r="E588" s="17" t="n"/>
      <c r="F588" s="17" t="n"/>
    </row>
    <row r="589" hidden="1">
      <c r="B589" s="15" t="n"/>
      <c r="C589" s="17" t="n"/>
      <c r="D589" s="53" t="n"/>
      <c r="E589" s="17" t="n"/>
      <c r="F589" s="17" t="n"/>
    </row>
    <row r="590" hidden="1">
      <c r="B590" s="15" t="n"/>
      <c r="C590" s="17" t="n"/>
      <c r="D590" s="53" t="n"/>
      <c r="E590" s="17" t="n"/>
      <c r="F590" s="17" t="n"/>
    </row>
    <row r="591" hidden="1">
      <c r="B591" s="15" t="n"/>
      <c r="C591" s="17" t="n"/>
      <c r="D591" s="53" t="n"/>
      <c r="E591" s="17" t="n"/>
      <c r="F591" s="17" t="n"/>
    </row>
    <row r="592" hidden="1">
      <c r="B592" s="15" t="n"/>
      <c r="C592" s="17" t="n"/>
      <c r="D592" s="53" t="n"/>
      <c r="E592" s="17" t="n"/>
      <c r="F592" s="17" t="n"/>
    </row>
    <row r="593" hidden="1">
      <c r="B593" s="15" t="n"/>
      <c r="C593" s="17" t="n"/>
      <c r="D593" s="53" t="n"/>
      <c r="E593" s="17" t="n"/>
      <c r="F593" s="17" t="n"/>
    </row>
    <row r="594" hidden="1">
      <c r="B594" s="15" t="n"/>
      <c r="C594" s="17" t="n"/>
      <c r="D594" s="53" t="n"/>
      <c r="E594" s="17" t="n"/>
      <c r="F594" s="17" t="n"/>
    </row>
    <row r="595" hidden="1">
      <c r="B595" s="15" t="n"/>
      <c r="C595" s="17" t="n"/>
      <c r="D595" s="53" t="n"/>
      <c r="E595" s="17" t="n"/>
      <c r="F595" s="17" t="n"/>
    </row>
    <row r="596" hidden="1">
      <c r="B596" s="15" t="n"/>
      <c r="C596" s="17" t="n"/>
      <c r="D596" s="53" t="n"/>
      <c r="E596" s="17" t="n"/>
      <c r="F596" s="17" t="n"/>
    </row>
    <row r="597" hidden="1">
      <c r="B597" s="15" t="n"/>
      <c r="C597" s="17" t="n"/>
      <c r="D597" s="53" t="n"/>
      <c r="E597" s="17" t="n"/>
      <c r="F597" s="17" t="n"/>
    </row>
    <row r="598" hidden="1">
      <c r="B598" s="15" t="n"/>
      <c r="C598" s="17" t="n"/>
      <c r="D598" s="53" t="n"/>
      <c r="E598" s="17" t="n"/>
      <c r="F598" s="17" t="n"/>
    </row>
    <row r="599" hidden="1">
      <c r="B599" s="15" t="n"/>
      <c r="C599" s="17" t="n"/>
      <c r="D599" s="53" t="n"/>
      <c r="E599" s="17" t="n"/>
      <c r="F599" s="17" t="n"/>
    </row>
    <row r="600" hidden="1">
      <c r="B600" s="15" t="n"/>
      <c r="C600" s="17" t="n"/>
      <c r="D600" s="53" t="n"/>
      <c r="E600" s="17" t="n"/>
      <c r="F600" s="17" t="n"/>
    </row>
    <row r="601" hidden="1">
      <c r="B601" s="15" t="n"/>
      <c r="C601" s="17" t="n"/>
      <c r="D601" s="53" t="n"/>
      <c r="E601" s="17" t="n"/>
      <c r="F601" s="17" t="n"/>
    </row>
    <row r="602" hidden="1">
      <c r="B602" s="15" t="n"/>
      <c r="C602" s="17" t="n"/>
      <c r="D602" s="53" t="n"/>
      <c r="E602" s="17" t="n"/>
      <c r="F602" s="17" t="n"/>
    </row>
    <row r="603" hidden="1">
      <c r="B603" s="15" t="n"/>
      <c r="C603" s="17" t="n"/>
      <c r="D603" s="53" t="n"/>
      <c r="E603" s="17" t="n"/>
      <c r="F603" s="17" t="n"/>
    </row>
    <row r="604" hidden="1">
      <c r="B604" s="15" t="n"/>
      <c r="C604" s="17" t="n"/>
      <c r="D604" s="53" t="n"/>
      <c r="E604" s="17" t="n"/>
      <c r="F604" s="17" t="n"/>
    </row>
    <row r="605" hidden="1">
      <c r="B605" s="15" t="n"/>
      <c r="C605" s="17" t="n"/>
      <c r="D605" s="53" t="n"/>
      <c r="E605" s="17" t="n"/>
      <c r="F605" s="17" t="n"/>
    </row>
    <row r="606" hidden="1">
      <c r="B606" s="15" t="n"/>
      <c r="C606" s="17" t="n"/>
      <c r="D606" s="53" t="n"/>
      <c r="E606" s="17" t="n"/>
      <c r="F606" s="17" t="n"/>
    </row>
    <row r="607" hidden="1">
      <c r="B607" s="15" t="n"/>
      <c r="C607" s="17" t="n"/>
      <c r="D607" s="53" t="n"/>
      <c r="E607" s="17" t="n"/>
      <c r="F607" s="17" t="n"/>
    </row>
    <row r="608" hidden="1">
      <c r="B608" s="15" t="n"/>
      <c r="C608" s="17" t="n"/>
      <c r="D608" s="53" t="n"/>
      <c r="E608" s="17" t="n"/>
      <c r="F608" s="17" t="n"/>
    </row>
    <row r="609" hidden="1">
      <c r="B609" s="15" t="n"/>
      <c r="C609" s="17" t="n"/>
      <c r="D609" s="53" t="n"/>
      <c r="E609" s="17" t="n"/>
      <c r="F609" s="17" t="n"/>
    </row>
    <row r="610" hidden="1">
      <c r="B610" s="15" t="n"/>
      <c r="C610" s="17" t="n"/>
      <c r="D610" s="53" t="n"/>
      <c r="E610" s="17" t="n"/>
      <c r="F610" s="17" t="n"/>
    </row>
    <row r="611" hidden="1">
      <c r="B611" s="15" t="n"/>
      <c r="C611" s="17" t="n"/>
      <c r="D611" s="53" t="n"/>
      <c r="E611" s="17" t="n"/>
      <c r="F611" s="17" t="n"/>
    </row>
    <row r="612" hidden="1">
      <c r="B612" s="15" t="n"/>
      <c r="C612" s="17" t="n"/>
      <c r="D612" s="53" t="n"/>
      <c r="E612" s="17" t="n"/>
      <c r="F612" s="17" t="n"/>
    </row>
    <row r="613" hidden="1">
      <c r="B613" s="15" t="n"/>
      <c r="C613" s="17" t="n"/>
      <c r="D613" s="53" t="n"/>
      <c r="E613" s="17" t="n"/>
      <c r="F613" s="17" t="n"/>
    </row>
    <row r="614" hidden="1">
      <c r="B614" s="15" t="n"/>
      <c r="C614" s="17" t="n"/>
      <c r="D614" s="53" t="n"/>
      <c r="E614" s="17" t="n"/>
      <c r="F614" s="17" t="n"/>
    </row>
    <row r="615" hidden="1">
      <c r="B615" s="15" t="n"/>
      <c r="C615" s="17" t="n"/>
      <c r="D615" s="53" t="n"/>
      <c r="E615" s="17" t="n"/>
      <c r="F615" s="17" t="n"/>
    </row>
    <row r="616" hidden="1">
      <c r="B616" s="15" t="n"/>
      <c r="C616" s="17" t="n"/>
      <c r="D616" s="53" t="n"/>
      <c r="E616" s="17" t="n"/>
      <c r="F616" s="17" t="n"/>
    </row>
    <row r="617" hidden="1">
      <c r="B617" s="15" t="n"/>
      <c r="C617" s="17" t="n"/>
      <c r="D617" s="53" t="n"/>
      <c r="E617" s="17" t="n"/>
      <c r="F617" s="17" t="n"/>
    </row>
    <row r="618" hidden="1">
      <c r="B618" s="15" t="n"/>
      <c r="C618" s="17" t="n"/>
      <c r="D618" s="53" t="n"/>
      <c r="E618" s="17" t="n"/>
      <c r="F618" s="17" t="n"/>
    </row>
    <row r="619" hidden="1">
      <c r="B619" s="15" t="n"/>
      <c r="C619" s="17" t="n"/>
      <c r="D619" s="53" t="n"/>
      <c r="E619" s="17" t="n"/>
      <c r="F619" s="17" t="n"/>
    </row>
    <row r="620" hidden="1">
      <c r="B620" s="15" t="n"/>
      <c r="C620" s="17" t="n"/>
      <c r="D620" s="53" t="n"/>
      <c r="E620" s="17" t="n"/>
      <c r="F620" s="17" t="n"/>
    </row>
    <row r="621" hidden="1">
      <c r="B621" s="15" t="n"/>
      <c r="C621" s="17" t="n"/>
      <c r="D621" s="53" t="n"/>
      <c r="E621" s="17" t="n"/>
      <c r="F621" s="17" t="n"/>
    </row>
    <row r="622" hidden="1">
      <c r="B622" s="15" t="n"/>
      <c r="C622" s="17" t="n"/>
      <c r="D622" s="53" t="n"/>
      <c r="E622" s="17" t="n"/>
      <c r="F622" s="17" t="n"/>
    </row>
    <row r="623" hidden="1">
      <c r="B623" s="15" t="n"/>
      <c r="C623" s="17" t="n"/>
      <c r="D623" s="53" t="n"/>
      <c r="E623" s="17" t="n"/>
      <c r="F623" s="17" t="n"/>
    </row>
    <row r="624" hidden="1">
      <c r="B624" s="15" t="n"/>
      <c r="C624" s="17" t="n"/>
      <c r="D624" s="53" t="n"/>
      <c r="E624" s="17" t="n"/>
      <c r="F624" s="17" t="n"/>
    </row>
    <row r="625" hidden="1">
      <c r="B625" s="15" t="n"/>
      <c r="C625" s="17" t="n"/>
      <c r="D625" s="53" t="n"/>
      <c r="E625" s="17" t="n"/>
      <c r="F625" s="17" t="n"/>
    </row>
    <row r="626" hidden="1">
      <c r="B626" s="15" t="n"/>
      <c r="C626" s="17" t="n"/>
      <c r="D626" s="53" t="n"/>
      <c r="E626" s="17" t="n"/>
      <c r="F626" s="17" t="n"/>
    </row>
    <row r="627" hidden="1">
      <c r="B627" s="15" t="n"/>
      <c r="C627" s="17" t="n"/>
      <c r="D627" s="53" t="n"/>
      <c r="E627" s="17" t="n"/>
      <c r="F627" s="17" t="n"/>
    </row>
    <row r="628" hidden="1">
      <c r="B628" s="15" t="n"/>
      <c r="C628" s="17" t="n"/>
      <c r="D628" s="53" t="n"/>
      <c r="E628" s="17" t="n"/>
      <c r="F628" s="17" t="n"/>
    </row>
    <row r="629" hidden="1">
      <c r="B629" s="15" t="n"/>
      <c r="C629" s="17" t="n"/>
      <c r="D629" s="53" t="n"/>
      <c r="E629" s="17" t="n"/>
      <c r="F629" s="17" t="n"/>
    </row>
    <row r="630" hidden="1">
      <c r="B630" s="15" t="n"/>
      <c r="C630" s="17" t="n"/>
      <c r="D630" s="53" t="n"/>
      <c r="E630" s="17" t="n"/>
      <c r="F630" s="17" t="n"/>
    </row>
    <row r="631" hidden="1">
      <c r="B631" s="15" t="n"/>
      <c r="C631" s="17" t="n"/>
      <c r="D631" s="53" t="n"/>
      <c r="E631" s="17" t="n"/>
      <c r="F631" s="17" t="n"/>
    </row>
    <row r="632" hidden="1">
      <c r="B632" s="15" t="n"/>
      <c r="C632" s="17" t="n"/>
      <c r="D632" s="53" t="n"/>
      <c r="E632" s="17" t="n"/>
      <c r="F632" s="17" t="n"/>
    </row>
    <row r="633" hidden="1">
      <c r="B633" s="15" t="n"/>
      <c r="C633" s="17" t="n"/>
      <c r="D633" s="53" t="n"/>
      <c r="E633" s="17" t="n"/>
      <c r="F633" s="17" t="n"/>
    </row>
    <row r="634" hidden="1">
      <c r="B634" s="15" t="n"/>
      <c r="C634" s="17" t="n"/>
      <c r="D634" s="53" t="n"/>
      <c r="E634" s="17" t="n"/>
      <c r="F634" s="17" t="n"/>
    </row>
    <row r="635" hidden="1">
      <c r="B635" s="15" t="n"/>
      <c r="C635" s="17" t="n"/>
      <c r="D635" s="53" t="n"/>
      <c r="E635" s="17" t="n"/>
      <c r="F635" s="17" t="n"/>
    </row>
    <row r="636" hidden="1">
      <c r="B636" s="15" t="n"/>
      <c r="C636" s="17" t="n"/>
      <c r="D636" s="53" t="n"/>
      <c r="E636" s="17" t="n"/>
      <c r="F636" s="17" t="n"/>
    </row>
    <row r="637" hidden="1">
      <c r="B637" s="15" t="n"/>
      <c r="C637" s="17" t="n"/>
      <c r="D637" s="53" t="n"/>
      <c r="E637" s="17" t="n"/>
      <c r="F637" s="17" t="n"/>
    </row>
    <row r="638" hidden="1">
      <c r="B638" s="15" t="n"/>
      <c r="C638" s="17" t="n"/>
      <c r="D638" s="53" t="n"/>
      <c r="E638" s="17" t="n"/>
      <c r="F638" s="17" t="n"/>
    </row>
    <row r="639" hidden="1">
      <c r="B639" s="15" t="n"/>
      <c r="C639" s="17" t="n"/>
      <c r="D639" s="53" t="n"/>
      <c r="E639" s="17" t="n"/>
      <c r="F639" s="17" t="n"/>
    </row>
    <row r="640" hidden="1">
      <c r="B640" s="15" t="n"/>
      <c r="C640" s="17" t="n"/>
      <c r="D640" s="53" t="n"/>
      <c r="E640" s="17" t="n"/>
      <c r="F640" s="17" t="n"/>
    </row>
    <row r="641" hidden="1">
      <c r="B641" s="15" t="n"/>
      <c r="C641" s="17" t="n"/>
      <c r="D641" s="53" t="n"/>
      <c r="E641" s="17" t="n"/>
      <c r="F641" s="17" t="n"/>
    </row>
    <row r="642" hidden="1">
      <c r="B642" s="15" t="n"/>
      <c r="C642" s="17" t="n"/>
      <c r="D642" s="53" t="n"/>
      <c r="E642" s="17" t="n"/>
      <c r="F642" s="17" t="n"/>
    </row>
    <row r="643" hidden="1">
      <c r="B643" s="15" t="n"/>
      <c r="C643" s="17" t="n"/>
      <c r="D643" s="53" t="n"/>
      <c r="E643" s="17" t="n"/>
      <c r="F643" s="17" t="n"/>
    </row>
    <row r="644" hidden="1">
      <c r="B644" s="15" t="n"/>
      <c r="C644" s="17" t="n"/>
      <c r="D644" s="53" t="n"/>
      <c r="E644" s="17" t="n"/>
      <c r="F644" s="17" t="n"/>
    </row>
    <row r="645" hidden="1">
      <c r="B645" s="15" t="n"/>
      <c r="C645" s="17" t="n"/>
      <c r="D645" s="53" t="n"/>
      <c r="E645" s="17" t="n"/>
      <c r="F645" s="17" t="n"/>
    </row>
    <row r="646" hidden="1">
      <c r="B646" s="15" t="n"/>
      <c r="C646" s="17" t="n"/>
      <c r="D646" s="53" t="n"/>
      <c r="E646" s="17" t="n"/>
      <c r="F646" s="17" t="n"/>
    </row>
    <row r="647" hidden="1">
      <c r="B647" s="15" t="n"/>
      <c r="C647" s="17" t="n"/>
      <c r="D647" s="53" t="n"/>
      <c r="E647" s="17" t="n"/>
      <c r="F647" s="17" t="n"/>
    </row>
    <row r="648" hidden="1">
      <c r="B648" s="15" t="n"/>
      <c r="C648" s="17" t="n"/>
      <c r="D648" s="53" t="n"/>
      <c r="E648" s="17" t="n"/>
      <c r="F648" s="17" t="n"/>
    </row>
    <row r="649" hidden="1">
      <c r="B649" s="15" t="n"/>
      <c r="C649" s="17" t="n"/>
      <c r="D649" s="53" t="n"/>
      <c r="E649" s="17" t="n"/>
      <c r="F649" s="17" t="n"/>
    </row>
    <row r="650" hidden="1">
      <c r="B650" s="15" t="n"/>
      <c r="C650" s="17" t="n"/>
      <c r="D650" s="53" t="n"/>
      <c r="E650" s="17" t="n"/>
      <c r="F650" s="17" t="n"/>
    </row>
    <row r="651" hidden="1">
      <c r="B651" s="15" t="n"/>
      <c r="C651" s="17" t="n"/>
      <c r="D651" s="53" t="n"/>
      <c r="E651" s="17" t="n"/>
      <c r="F651" s="17" t="n"/>
    </row>
    <row r="652" hidden="1">
      <c r="B652" s="15" t="n"/>
      <c r="C652" s="17" t="n"/>
      <c r="D652" s="53" t="n"/>
      <c r="E652" s="17" t="n"/>
      <c r="F652" s="17" t="n"/>
    </row>
    <row r="653" hidden="1">
      <c r="B653" s="15" t="n"/>
      <c r="C653" s="17" t="n"/>
      <c r="D653" s="53" t="n"/>
      <c r="E653" s="17" t="n"/>
      <c r="F653" s="17" t="n"/>
    </row>
    <row r="654" hidden="1">
      <c r="B654" s="15" t="n"/>
      <c r="C654" s="17" t="n"/>
      <c r="D654" s="53" t="n"/>
      <c r="E654" s="17" t="n"/>
      <c r="F654" s="17" t="n"/>
    </row>
    <row r="655" hidden="1">
      <c r="B655" s="15" t="n"/>
      <c r="C655" s="17" t="n"/>
      <c r="D655" s="53" t="n"/>
      <c r="E655" s="17" t="n"/>
      <c r="F655" s="17" t="n"/>
    </row>
    <row r="656" hidden="1">
      <c r="B656" s="15" t="n"/>
      <c r="C656" s="17" t="n"/>
      <c r="D656" s="53" t="n"/>
      <c r="E656" s="17" t="n"/>
      <c r="F656" s="17" t="n"/>
    </row>
    <row r="657" hidden="1">
      <c r="B657" s="15" t="n"/>
      <c r="C657" s="17" t="n"/>
      <c r="D657" s="53" t="n"/>
      <c r="E657" s="17" t="n"/>
      <c r="F657" s="17" t="n"/>
    </row>
    <row r="658" hidden="1">
      <c r="B658" s="15" t="n"/>
      <c r="C658" s="17" t="n"/>
      <c r="D658" s="53" t="n"/>
      <c r="E658" s="17" t="n"/>
      <c r="F658" s="17" t="n"/>
    </row>
    <row r="659" hidden="1">
      <c r="B659" s="15" t="n"/>
      <c r="C659" s="17" t="n"/>
      <c r="D659" s="53" t="n"/>
      <c r="E659" s="17" t="n"/>
      <c r="F659" s="17" t="n"/>
    </row>
    <row r="660" hidden="1">
      <c r="B660" s="15" t="n"/>
      <c r="C660" s="17" t="n"/>
      <c r="D660" s="53" t="n"/>
      <c r="E660" s="17" t="n"/>
      <c r="F660" s="17" t="n"/>
    </row>
    <row r="661" hidden="1">
      <c r="B661" s="15" t="n"/>
      <c r="C661" s="17" t="n"/>
      <c r="D661" s="53" t="n"/>
      <c r="E661" s="17" t="n"/>
      <c r="F661" s="17" t="n"/>
    </row>
    <row r="662" hidden="1">
      <c r="B662" s="15" t="n"/>
      <c r="C662" s="17" t="n"/>
      <c r="D662" s="53" t="n"/>
      <c r="E662" s="17" t="n"/>
      <c r="F662" s="17" t="n"/>
    </row>
    <row r="663" hidden="1">
      <c r="B663" s="15" t="n"/>
      <c r="C663" s="17" t="n"/>
      <c r="D663" s="53" t="n"/>
      <c r="E663" s="17" t="n"/>
      <c r="F663" s="17" t="n"/>
    </row>
    <row r="664" hidden="1">
      <c r="B664" s="15" t="n"/>
      <c r="C664" s="17" t="n"/>
      <c r="D664" s="53" t="n"/>
      <c r="E664" s="17" t="n"/>
      <c r="F664" s="17" t="n"/>
    </row>
    <row r="665" hidden="1">
      <c r="B665" s="15" t="n"/>
      <c r="C665" s="17" t="n"/>
      <c r="D665" s="53" t="n"/>
      <c r="E665" s="17" t="n"/>
      <c r="F665" s="17" t="n"/>
    </row>
    <row r="666" hidden="1">
      <c r="B666" s="15" t="n"/>
      <c r="C666" s="17" t="n"/>
      <c r="D666" s="53" t="n"/>
      <c r="E666" s="17" t="n"/>
      <c r="F666" s="17" t="n"/>
    </row>
    <row r="667" hidden="1">
      <c r="B667" s="15" t="n"/>
      <c r="C667" s="17" t="n"/>
      <c r="D667" s="53" t="n"/>
      <c r="E667" s="17" t="n"/>
      <c r="F667" s="17" t="n"/>
    </row>
    <row r="668" hidden="1">
      <c r="B668" s="15" t="n"/>
      <c r="C668" s="17" t="n"/>
      <c r="D668" s="53" t="n"/>
      <c r="E668" s="17" t="n"/>
      <c r="F668" s="17" t="n"/>
    </row>
    <row r="669" hidden="1">
      <c r="B669" s="15" t="n"/>
      <c r="C669" s="17" t="n"/>
      <c r="D669" s="53" t="n"/>
      <c r="E669" s="17" t="n"/>
      <c r="F669" s="17" t="n"/>
    </row>
    <row r="670" hidden="1">
      <c r="B670" s="15" t="n"/>
      <c r="C670" s="17" t="n"/>
      <c r="D670" s="53" t="n"/>
      <c r="E670" s="17" t="n"/>
      <c r="F670" s="17" t="n"/>
    </row>
    <row r="671" hidden="1">
      <c r="B671" s="15" t="n"/>
      <c r="C671" s="17" t="n"/>
      <c r="D671" s="53" t="n"/>
      <c r="E671" s="17" t="n"/>
      <c r="F671" s="17" t="n"/>
    </row>
    <row r="672" hidden="1">
      <c r="B672" s="15" t="n"/>
      <c r="C672" s="17" t="n"/>
      <c r="D672" s="53" t="n"/>
      <c r="E672" s="17" t="n"/>
      <c r="F672" s="17" t="n"/>
    </row>
    <row r="673" hidden="1">
      <c r="B673" s="15" t="n"/>
      <c r="C673" s="17" t="n"/>
      <c r="D673" s="53" t="n"/>
      <c r="E673" s="17" t="n"/>
      <c r="F673" s="17" t="n"/>
    </row>
    <row r="674" hidden="1">
      <c r="B674" s="15" t="n"/>
      <c r="C674" s="17" t="n"/>
      <c r="D674" s="53" t="n"/>
      <c r="E674" s="17" t="n"/>
      <c r="F674" s="17" t="n"/>
    </row>
    <row r="675" hidden="1">
      <c r="B675" s="15" t="n"/>
      <c r="C675" s="17" t="n"/>
      <c r="D675" s="53" t="n"/>
      <c r="E675" s="17" t="n"/>
      <c r="F675" s="17" t="n"/>
    </row>
    <row r="676" hidden="1">
      <c r="B676" s="15" t="n"/>
      <c r="C676" s="17" t="n"/>
      <c r="D676" s="53" t="n"/>
      <c r="E676" s="17" t="n"/>
      <c r="F676" s="17" t="n"/>
    </row>
    <row r="677" hidden="1">
      <c r="B677" s="15" t="n"/>
      <c r="C677" s="17" t="n"/>
      <c r="D677" s="53" t="n"/>
      <c r="E677" s="17" t="n"/>
      <c r="F677" s="17" t="n"/>
    </row>
    <row r="678" hidden="1">
      <c r="B678" s="15" t="n"/>
      <c r="C678" s="17" t="n"/>
      <c r="D678" s="53" t="n"/>
      <c r="E678" s="17" t="n"/>
      <c r="F678" s="17" t="n"/>
    </row>
    <row r="679" hidden="1">
      <c r="B679" s="15" t="n"/>
      <c r="C679" s="17" t="n"/>
      <c r="D679" s="53" t="n"/>
      <c r="E679" s="17" t="n"/>
      <c r="F679" s="17" t="n"/>
    </row>
    <row r="680" hidden="1">
      <c r="B680" s="15" t="n"/>
      <c r="C680" s="17" t="n"/>
      <c r="D680" s="53" t="n"/>
      <c r="E680" s="17" t="n"/>
      <c r="F680" s="17" t="n"/>
    </row>
    <row r="681" hidden="1">
      <c r="B681" s="15" t="n"/>
      <c r="C681" s="17" t="n"/>
      <c r="D681" s="53" t="n"/>
      <c r="E681" s="17" t="n"/>
      <c r="F681" s="17" t="n"/>
    </row>
    <row r="682" hidden="1">
      <c r="B682" s="15" t="n"/>
      <c r="C682" s="17" t="n"/>
      <c r="D682" s="53" t="n"/>
      <c r="E682" s="17" t="n"/>
      <c r="F682" s="17" t="n"/>
    </row>
    <row r="683" hidden="1">
      <c r="B683" s="15" t="n"/>
      <c r="C683" s="17" t="n"/>
      <c r="D683" s="53" t="n"/>
      <c r="E683" s="17" t="n"/>
      <c r="F683" s="17" t="n"/>
    </row>
    <row r="684" hidden="1">
      <c r="B684" s="15" t="n"/>
      <c r="C684" s="17" t="n"/>
      <c r="D684" s="53" t="n"/>
      <c r="E684" s="17" t="n"/>
      <c r="F684" s="17" t="n"/>
    </row>
    <row r="685" hidden="1">
      <c r="B685" s="15" t="n"/>
      <c r="C685" s="17" t="n"/>
      <c r="D685" s="53" t="n"/>
      <c r="E685" s="17" t="n"/>
      <c r="F685" s="17" t="n"/>
    </row>
    <row r="686" hidden="1">
      <c r="B686" s="15" t="n"/>
      <c r="C686" s="17" t="n"/>
      <c r="D686" s="53" t="n"/>
      <c r="E686" s="17" t="n"/>
      <c r="F686" s="17" t="n"/>
    </row>
    <row r="687" hidden="1">
      <c r="B687" s="15" t="n"/>
      <c r="C687" s="17" t="n"/>
      <c r="D687" s="53" t="n"/>
      <c r="E687" s="17" t="n"/>
      <c r="F687" s="17" t="n"/>
    </row>
    <row r="688" hidden="1">
      <c r="B688" s="15" t="n"/>
      <c r="C688" s="17" t="n"/>
      <c r="D688" s="53" t="n"/>
      <c r="E688" s="17" t="n"/>
      <c r="F688" s="17" t="n"/>
    </row>
    <row r="689" hidden="1">
      <c r="B689" s="15" t="n"/>
      <c r="C689" s="17" t="n"/>
      <c r="D689" s="53" t="n"/>
      <c r="E689" s="17" t="n"/>
      <c r="F689" s="17" t="n"/>
    </row>
    <row r="690" hidden="1">
      <c r="B690" s="15" t="n"/>
      <c r="C690" s="17" t="n"/>
      <c r="D690" s="53" t="n"/>
      <c r="E690" s="17" t="n"/>
      <c r="F690" s="17" t="n"/>
    </row>
    <row r="691" hidden="1">
      <c r="B691" s="15" t="n"/>
      <c r="C691" s="17" t="n"/>
      <c r="D691" s="53" t="n"/>
      <c r="E691" s="17" t="n"/>
      <c r="F691" s="17" t="n"/>
    </row>
    <row r="692" hidden="1">
      <c r="B692" s="15" t="n"/>
      <c r="C692" s="17" t="n"/>
      <c r="D692" s="53" t="n"/>
      <c r="E692" s="17" t="n"/>
      <c r="F692" s="17" t="n"/>
    </row>
    <row r="693" hidden="1">
      <c r="B693" s="15" t="n"/>
      <c r="C693" s="17" t="n"/>
      <c r="D693" s="53" t="n"/>
      <c r="E693" s="17" t="n"/>
      <c r="F693" s="17" t="n"/>
    </row>
    <row r="694" hidden="1">
      <c r="B694" s="15" t="n"/>
      <c r="C694" s="17" t="n"/>
      <c r="D694" s="53" t="n"/>
      <c r="E694" s="17" t="n"/>
      <c r="F694" s="17" t="n"/>
    </row>
    <row r="695" hidden="1">
      <c r="B695" s="15" t="n"/>
      <c r="C695" s="17" t="n"/>
      <c r="D695" s="53" t="n"/>
      <c r="E695" s="17" t="n"/>
      <c r="F695" s="17" t="n"/>
    </row>
    <row r="696" hidden="1">
      <c r="B696" s="15" t="n"/>
      <c r="C696" s="17" t="n"/>
      <c r="D696" s="53" t="n"/>
      <c r="E696" s="17" t="n"/>
      <c r="F696" s="17" t="n"/>
    </row>
    <row r="697" hidden="1">
      <c r="B697" s="15" t="n"/>
      <c r="C697" s="17" t="n"/>
      <c r="D697" s="53" t="n"/>
      <c r="E697" s="17" t="n"/>
      <c r="F697" s="17" t="n"/>
    </row>
    <row r="698" hidden="1">
      <c r="B698" s="15" t="n"/>
      <c r="C698" s="17" t="n"/>
      <c r="D698" s="53" t="n"/>
      <c r="E698" s="17" t="n"/>
      <c r="F698" s="17" t="n"/>
    </row>
    <row r="699" hidden="1">
      <c r="B699" s="15" t="n"/>
      <c r="C699" s="17" t="n"/>
      <c r="D699" s="53" t="n"/>
      <c r="E699" s="17" t="n"/>
      <c r="F699" s="17" t="n"/>
    </row>
    <row r="700" hidden="1">
      <c r="B700" s="15" t="n"/>
      <c r="C700" s="17" t="n"/>
      <c r="D700" s="53" t="n"/>
      <c r="E700" s="17" t="n"/>
      <c r="F700" s="17" t="n"/>
    </row>
    <row r="701" hidden="1">
      <c r="B701" s="15" t="n"/>
      <c r="C701" s="17" t="n"/>
      <c r="D701" s="53" t="n"/>
      <c r="E701" s="17" t="n"/>
      <c r="F701" s="17" t="n"/>
    </row>
    <row r="702" hidden="1">
      <c r="B702" s="15" t="n"/>
      <c r="C702" s="17" t="n"/>
      <c r="D702" s="53" t="n"/>
      <c r="E702" s="17" t="n"/>
      <c r="F702" s="17" t="n"/>
    </row>
    <row r="703" hidden="1">
      <c r="B703" s="15" t="n"/>
      <c r="C703" s="17" t="n"/>
      <c r="D703" s="53" t="n"/>
      <c r="E703" s="17" t="n"/>
      <c r="F703" s="17" t="n"/>
    </row>
    <row r="704" hidden="1">
      <c r="B704" s="15" t="n"/>
      <c r="C704" s="17" t="n"/>
      <c r="D704" s="53" t="n"/>
      <c r="E704" s="17" t="n"/>
      <c r="F704" s="17" t="n"/>
    </row>
    <row r="705" hidden="1">
      <c r="B705" s="15" t="n"/>
      <c r="C705" s="17" t="n"/>
      <c r="D705" s="53" t="n"/>
      <c r="E705" s="17" t="n"/>
      <c r="F705" s="17" t="n"/>
    </row>
    <row r="706" hidden="1">
      <c r="B706" s="15" t="n"/>
      <c r="C706" s="17" t="n"/>
      <c r="D706" s="53" t="n"/>
      <c r="E706" s="17" t="n"/>
      <c r="F706" s="17" t="n"/>
    </row>
    <row r="707" hidden="1">
      <c r="B707" s="15" t="n"/>
      <c r="C707" s="17" t="n"/>
      <c r="D707" s="53" t="n"/>
      <c r="E707" s="17" t="n"/>
      <c r="F707" s="17" t="n"/>
    </row>
    <row r="708" hidden="1">
      <c r="B708" s="15" t="n"/>
      <c r="C708" s="17" t="n"/>
      <c r="D708" s="53" t="n"/>
      <c r="E708" s="17" t="n"/>
      <c r="F708" s="17" t="n"/>
    </row>
    <row r="709" hidden="1">
      <c r="B709" s="15" t="n"/>
      <c r="C709" s="17" t="n"/>
      <c r="D709" s="53" t="n"/>
      <c r="E709" s="17" t="n"/>
      <c r="F709" s="17" t="n"/>
    </row>
    <row r="710" hidden="1">
      <c r="B710" s="15" t="n"/>
      <c r="C710" s="17" t="n"/>
      <c r="D710" s="53" t="n"/>
      <c r="E710" s="17" t="n"/>
      <c r="F710" s="17" t="n"/>
    </row>
    <row r="711" hidden="1">
      <c r="B711" s="15" t="n"/>
      <c r="C711" s="17" t="n"/>
      <c r="D711" s="53" t="n"/>
      <c r="E711" s="17" t="n"/>
      <c r="F711" s="17" t="n"/>
    </row>
    <row r="712" hidden="1">
      <c r="B712" s="15" t="n"/>
      <c r="C712" s="17" t="n"/>
      <c r="D712" s="53" t="n"/>
      <c r="E712" s="17" t="n"/>
      <c r="F712" s="17" t="n"/>
    </row>
    <row r="713" hidden="1">
      <c r="B713" s="15" t="n"/>
      <c r="C713" s="17" t="n"/>
      <c r="D713" s="53" t="n"/>
      <c r="E713" s="17" t="n"/>
      <c r="F713" s="17" t="n"/>
    </row>
    <row r="714" hidden="1">
      <c r="B714" s="15" t="n"/>
      <c r="C714" s="17" t="n"/>
      <c r="D714" s="53" t="n"/>
      <c r="E714" s="17" t="n"/>
      <c r="F714" s="17" t="n"/>
    </row>
    <row r="715" hidden="1">
      <c r="B715" s="15" t="n"/>
      <c r="C715" s="17" t="n"/>
      <c r="D715" s="53" t="n"/>
      <c r="E715" s="17" t="n"/>
      <c r="F715" s="17" t="n"/>
    </row>
    <row r="716" hidden="1">
      <c r="B716" s="15" t="n"/>
      <c r="C716" s="17" t="n"/>
      <c r="D716" s="53" t="n"/>
      <c r="E716" s="17" t="n"/>
      <c r="F716" s="17" t="n"/>
    </row>
    <row r="717" hidden="1">
      <c r="B717" s="15" t="n"/>
      <c r="C717" s="17" t="n"/>
      <c r="D717" s="53" t="n"/>
      <c r="E717" s="17" t="n"/>
      <c r="F717" s="17" t="n"/>
    </row>
    <row r="718" hidden="1">
      <c r="B718" s="15" t="n"/>
      <c r="C718" s="17" t="n"/>
      <c r="D718" s="53" t="n"/>
      <c r="E718" s="17" t="n"/>
      <c r="F718" s="17" t="n"/>
    </row>
    <row r="719" hidden="1">
      <c r="B719" s="15" t="n"/>
      <c r="C719" s="17" t="n"/>
      <c r="D719" s="53" t="n"/>
      <c r="E719" s="17" t="n"/>
      <c r="F719" s="17" t="n"/>
    </row>
    <row r="720" hidden="1">
      <c r="B720" s="15" t="n"/>
      <c r="C720" s="17" t="n"/>
      <c r="D720" s="53" t="n"/>
      <c r="E720" s="17" t="n"/>
      <c r="F720" s="17" t="n"/>
    </row>
    <row r="721" hidden="1">
      <c r="B721" s="15" t="n"/>
      <c r="C721" s="17" t="n"/>
      <c r="D721" s="53" t="n"/>
      <c r="E721" s="17" t="n"/>
      <c r="F721" s="17" t="n"/>
    </row>
    <row r="722" hidden="1">
      <c r="B722" s="15" t="n"/>
      <c r="C722" s="17" t="n"/>
      <c r="D722" s="53" t="n"/>
      <c r="E722" s="17" t="n"/>
      <c r="F722" s="17" t="n"/>
    </row>
    <row r="723" hidden="1">
      <c r="B723" s="15" t="n"/>
      <c r="C723" s="17" t="n"/>
      <c r="D723" s="53" t="n"/>
      <c r="E723" s="17" t="n"/>
      <c r="F723" s="17" t="n"/>
    </row>
    <row r="724" hidden="1">
      <c r="B724" s="15" t="n"/>
      <c r="C724" s="17" t="n"/>
      <c r="D724" s="53" t="n"/>
      <c r="E724" s="17" t="n"/>
      <c r="F724" s="17" t="n"/>
    </row>
    <row r="725" hidden="1">
      <c r="B725" s="15" t="n"/>
      <c r="C725" s="17" t="n"/>
      <c r="D725" s="53" t="n"/>
      <c r="E725" s="17" t="n"/>
      <c r="F725" s="17" t="n"/>
    </row>
    <row r="726" hidden="1">
      <c r="B726" s="15" t="n"/>
      <c r="C726" s="17" t="n"/>
      <c r="D726" s="53" t="n"/>
      <c r="E726" s="17" t="n"/>
      <c r="F726" s="17" t="n"/>
    </row>
    <row r="727" hidden="1">
      <c r="B727" s="15" t="n"/>
      <c r="C727" s="17" t="n"/>
      <c r="D727" s="53" t="n"/>
      <c r="E727" s="17" t="n"/>
      <c r="F727" s="17" t="n"/>
    </row>
    <row r="728" hidden="1">
      <c r="B728" s="15" t="n"/>
      <c r="C728" s="17" t="n"/>
      <c r="D728" s="53" t="n"/>
      <c r="E728" s="17" t="n"/>
      <c r="F728" s="17" t="n"/>
    </row>
    <row r="729" hidden="1">
      <c r="B729" s="15" t="n"/>
      <c r="C729" s="17" t="n"/>
      <c r="D729" s="53" t="n"/>
      <c r="E729" s="17" t="n"/>
      <c r="F729" s="17" t="n"/>
    </row>
    <row r="730" hidden="1">
      <c r="B730" s="15" t="n"/>
      <c r="C730" s="17" t="n"/>
      <c r="D730" s="53" t="n"/>
      <c r="E730" s="17" t="n"/>
      <c r="F730" s="17" t="n"/>
    </row>
    <row r="731" hidden="1">
      <c r="B731" s="15" t="n"/>
      <c r="C731" s="17" t="n"/>
      <c r="D731" s="53" t="n"/>
      <c r="E731" s="17" t="n"/>
      <c r="F731" s="17" t="n"/>
    </row>
    <row r="732" hidden="1">
      <c r="B732" s="15" t="n"/>
      <c r="C732" s="17" t="n"/>
      <c r="D732" s="53" t="n"/>
      <c r="E732" s="17" t="n"/>
      <c r="F732" s="17" t="n"/>
    </row>
    <row r="733" hidden="1">
      <c r="B733" s="15" t="n"/>
      <c r="C733" s="17" t="n"/>
      <c r="D733" s="53" t="n"/>
      <c r="E733" s="17" t="n"/>
      <c r="F733" s="17" t="n"/>
    </row>
    <row r="734" hidden="1">
      <c r="B734" s="15" t="n"/>
      <c r="C734" s="17" t="n"/>
      <c r="D734" s="53" t="n"/>
      <c r="E734" s="17" t="n"/>
      <c r="F734" s="17" t="n"/>
    </row>
    <row r="735" hidden="1">
      <c r="B735" s="15" t="n"/>
      <c r="C735" s="17" t="n"/>
      <c r="D735" s="53" t="n"/>
      <c r="E735" s="17" t="n"/>
      <c r="F735" s="17" t="n"/>
    </row>
    <row r="736" hidden="1">
      <c r="B736" s="15" t="n"/>
      <c r="C736" s="17" t="n"/>
      <c r="D736" s="53" t="n"/>
      <c r="E736" s="17" t="n"/>
      <c r="F736" s="17" t="n"/>
    </row>
    <row r="737" hidden="1">
      <c r="B737" s="15" t="n"/>
      <c r="C737" s="17" t="n"/>
      <c r="D737" s="53" t="n"/>
      <c r="E737" s="17" t="n"/>
      <c r="F737" s="17" t="n"/>
    </row>
    <row r="738" hidden="1">
      <c r="B738" s="15" t="n"/>
      <c r="C738" s="17" t="n"/>
      <c r="D738" s="53" t="n"/>
      <c r="E738" s="17" t="n"/>
      <c r="F738" s="17" t="n"/>
    </row>
    <row r="739" hidden="1">
      <c r="B739" s="15" t="n"/>
      <c r="C739" s="17" t="n"/>
      <c r="D739" s="53" t="n"/>
      <c r="E739" s="17" t="n"/>
      <c r="F739" s="17" t="n"/>
    </row>
    <row r="740" hidden="1">
      <c r="B740" s="15" t="n"/>
      <c r="C740" s="17" t="n"/>
      <c r="D740" s="53" t="n"/>
      <c r="E740" s="17" t="n"/>
      <c r="F740" s="17" t="n"/>
    </row>
    <row r="741" hidden="1">
      <c r="B741" s="15" t="n"/>
      <c r="C741" s="17" t="n"/>
      <c r="D741" s="53" t="n"/>
      <c r="E741" s="17" t="n"/>
      <c r="F741" s="17" t="n"/>
    </row>
    <row r="742" hidden="1">
      <c r="B742" s="15" t="n"/>
      <c r="C742" s="17" t="n"/>
      <c r="D742" s="53" t="n"/>
      <c r="E742" s="17" t="n"/>
      <c r="F742" s="17" t="n"/>
    </row>
    <row r="743" hidden="1">
      <c r="B743" s="15" t="n"/>
      <c r="C743" s="17" t="n"/>
      <c r="D743" s="53" t="n"/>
      <c r="E743" s="17" t="n"/>
      <c r="F743" s="17" t="n"/>
    </row>
    <row r="744" hidden="1">
      <c r="B744" s="15" t="n"/>
      <c r="C744" s="17" t="n"/>
      <c r="D744" s="53" t="n"/>
      <c r="E744" s="17" t="n"/>
      <c r="F744" s="17" t="n"/>
    </row>
    <row r="745" hidden="1">
      <c r="B745" s="15" t="n"/>
      <c r="C745" s="17" t="n"/>
      <c r="D745" s="53" t="n"/>
      <c r="E745" s="17" t="n"/>
      <c r="F745" s="17" t="n"/>
    </row>
    <row r="746" hidden="1">
      <c r="B746" s="15" t="n"/>
      <c r="C746" s="17" t="n"/>
      <c r="D746" s="53" t="n"/>
      <c r="E746" s="17" t="n"/>
      <c r="F746" s="17" t="n"/>
    </row>
    <row r="747" hidden="1">
      <c r="B747" s="15" t="n"/>
      <c r="C747" s="17" t="n"/>
      <c r="D747" s="53" t="n"/>
      <c r="E747" s="17" t="n"/>
      <c r="F747" s="17" t="n"/>
    </row>
    <row r="748" hidden="1">
      <c r="B748" s="15" t="n"/>
      <c r="C748" s="17" t="n"/>
      <c r="D748" s="53" t="n"/>
      <c r="E748" s="17" t="n"/>
      <c r="F748" s="17" t="n"/>
    </row>
    <row r="749" hidden="1">
      <c r="B749" s="15" t="n"/>
      <c r="C749" s="17" t="n"/>
      <c r="D749" s="53" t="n"/>
      <c r="E749" s="17" t="n"/>
      <c r="F749" s="17" t="n"/>
    </row>
    <row r="750" hidden="1">
      <c r="B750" s="15" t="n"/>
      <c r="C750" s="17" t="n"/>
      <c r="D750" s="53" t="n"/>
      <c r="E750" s="17" t="n"/>
      <c r="F750" s="17" t="n"/>
    </row>
    <row r="751" hidden="1">
      <c r="B751" s="15" t="n"/>
      <c r="C751" s="17" t="n"/>
      <c r="D751" s="53" t="n"/>
      <c r="E751" s="17" t="n"/>
      <c r="F751" s="17" t="n"/>
    </row>
    <row r="752" hidden="1">
      <c r="B752" s="15" t="n"/>
      <c r="C752" s="17" t="n"/>
      <c r="D752" s="53" t="n"/>
      <c r="E752" s="17" t="n"/>
      <c r="F752" s="17" t="n"/>
    </row>
    <row r="753" hidden="1">
      <c r="B753" s="15" t="n"/>
      <c r="C753" s="17" t="n"/>
      <c r="D753" s="53" t="n"/>
      <c r="E753" s="17" t="n"/>
      <c r="F753" s="17" t="n"/>
    </row>
    <row r="754" hidden="1">
      <c r="B754" s="15" t="n"/>
      <c r="C754" s="17" t="n"/>
      <c r="D754" s="53" t="n"/>
      <c r="E754" s="17" t="n"/>
      <c r="F754" s="17" t="n"/>
    </row>
    <row r="755" hidden="1">
      <c r="B755" s="15" t="n"/>
      <c r="C755" s="17" t="n"/>
      <c r="D755" s="53" t="n"/>
      <c r="E755" s="17" t="n"/>
      <c r="F755" s="17" t="n"/>
    </row>
    <row r="756" hidden="1">
      <c r="B756" s="15" t="n"/>
      <c r="C756" s="17" t="n"/>
      <c r="D756" s="53" t="n"/>
      <c r="E756" s="17" t="n"/>
      <c r="F756" s="17" t="n"/>
    </row>
    <row r="757" hidden="1">
      <c r="B757" s="15" t="n"/>
      <c r="C757" s="17" t="n"/>
      <c r="D757" s="53" t="n"/>
      <c r="E757" s="17" t="n"/>
      <c r="F757" s="17" t="n"/>
    </row>
    <row r="758" hidden="1">
      <c r="B758" s="15" t="n"/>
      <c r="C758" s="17" t="n"/>
      <c r="D758" s="53" t="n"/>
      <c r="E758" s="17" t="n"/>
      <c r="F758" s="17" t="n"/>
    </row>
    <row r="759" hidden="1">
      <c r="B759" s="15" t="n"/>
      <c r="C759" s="17" t="n"/>
      <c r="D759" s="53" t="n"/>
      <c r="E759" s="17" t="n"/>
      <c r="F759" s="17" t="n"/>
    </row>
    <row r="760" hidden="1">
      <c r="B760" s="15" t="n"/>
      <c r="C760" s="17" t="n"/>
      <c r="D760" s="53" t="n"/>
      <c r="E760" s="17" t="n"/>
      <c r="F760" s="17" t="n"/>
    </row>
    <row r="761" hidden="1">
      <c r="B761" s="15" t="n"/>
      <c r="C761" s="17" t="n"/>
      <c r="D761" s="53" t="n"/>
      <c r="E761" s="17" t="n"/>
      <c r="F761" s="17" t="n"/>
    </row>
    <row r="762" hidden="1">
      <c r="B762" s="15" t="n"/>
      <c r="C762" s="17" t="n"/>
      <c r="D762" s="53" t="n"/>
      <c r="E762" s="17" t="n"/>
      <c r="F762" s="17" t="n"/>
    </row>
    <row r="763" hidden="1">
      <c r="B763" s="15" t="n"/>
      <c r="C763" s="17" t="n"/>
      <c r="D763" s="53" t="n"/>
      <c r="E763" s="17" t="n"/>
      <c r="F763" s="17" t="n"/>
    </row>
    <row r="764" hidden="1">
      <c r="B764" s="15" t="n"/>
      <c r="C764" s="17" t="n"/>
      <c r="D764" s="53" t="n"/>
      <c r="E764" s="17" t="n"/>
      <c r="F764" s="17" t="n"/>
    </row>
    <row r="765" hidden="1">
      <c r="B765" s="15" t="n"/>
      <c r="C765" s="17" t="n"/>
      <c r="D765" s="53" t="n"/>
      <c r="E765" s="17" t="n"/>
      <c r="F765" s="17" t="n"/>
    </row>
    <row r="766" hidden="1">
      <c r="B766" s="15" t="n"/>
      <c r="C766" s="17" t="n"/>
      <c r="D766" s="53" t="n"/>
      <c r="E766" s="17" t="n"/>
      <c r="F766" s="17" t="n"/>
    </row>
    <row r="767" hidden="1">
      <c r="B767" s="15" t="n"/>
      <c r="C767" s="17" t="n"/>
      <c r="D767" s="53" t="n"/>
      <c r="E767" s="17" t="n"/>
      <c r="F767" s="17" t="n"/>
    </row>
    <row r="768" hidden="1">
      <c r="B768" s="15" t="n"/>
      <c r="C768" s="17" t="n"/>
      <c r="D768" s="53" t="n"/>
      <c r="E768" s="17" t="n"/>
      <c r="F768" s="17" t="n"/>
    </row>
    <row r="769" hidden="1">
      <c r="B769" s="15" t="n"/>
      <c r="C769" s="17" t="n"/>
      <c r="D769" s="53" t="n"/>
      <c r="E769" s="17" t="n"/>
      <c r="F769" s="17" t="n"/>
    </row>
    <row r="770" hidden="1">
      <c r="B770" s="15" t="n"/>
      <c r="C770" s="17" t="n"/>
      <c r="D770" s="53" t="n"/>
      <c r="E770" s="17" t="n"/>
      <c r="F770" s="17" t="n"/>
    </row>
    <row r="771" hidden="1">
      <c r="B771" s="15" t="n"/>
      <c r="C771" s="17" t="n"/>
      <c r="D771" s="53" t="n"/>
      <c r="E771" s="17" t="n"/>
      <c r="F771" s="17" t="n"/>
    </row>
    <row r="772" hidden="1">
      <c r="B772" s="15" t="n"/>
      <c r="C772" s="17" t="n"/>
      <c r="D772" s="53" t="n"/>
      <c r="E772" s="17" t="n"/>
      <c r="F772" s="17" t="n"/>
    </row>
    <row r="773" hidden="1">
      <c r="B773" s="15" t="n"/>
      <c r="C773" s="17" t="n"/>
      <c r="D773" s="53" t="n"/>
      <c r="E773" s="17" t="n"/>
      <c r="F773" s="17" t="n"/>
    </row>
    <row r="774" hidden="1">
      <c r="B774" s="15" t="n"/>
      <c r="C774" s="17" t="n"/>
      <c r="D774" s="53" t="n"/>
      <c r="E774" s="17" t="n"/>
      <c r="F774" s="17" t="n"/>
    </row>
    <row r="775" hidden="1">
      <c r="B775" s="15" t="n"/>
      <c r="C775" s="17" t="n"/>
      <c r="D775" s="53" t="n"/>
      <c r="E775" s="17" t="n"/>
      <c r="F775" s="17" t="n"/>
    </row>
    <row r="776" hidden="1">
      <c r="B776" s="15" t="n"/>
      <c r="C776" s="17" t="n"/>
      <c r="D776" s="53" t="n"/>
      <c r="E776" s="17" t="n"/>
      <c r="F776" s="17" t="n"/>
    </row>
    <row r="777" hidden="1">
      <c r="B777" s="15" t="n"/>
      <c r="C777" s="17" t="n"/>
      <c r="D777" s="53" t="n"/>
      <c r="E777" s="17" t="n"/>
      <c r="F777" s="17" t="n"/>
    </row>
    <row r="778" hidden="1">
      <c r="B778" s="15" t="n"/>
      <c r="C778" s="17" t="n"/>
      <c r="D778" s="53" t="n"/>
      <c r="E778" s="17" t="n"/>
      <c r="F778" s="17" t="n"/>
    </row>
    <row r="779" hidden="1">
      <c r="B779" s="15" t="n"/>
      <c r="C779" s="17" t="n"/>
      <c r="D779" s="53" t="n"/>
      <c r="E779" s="17" t="n"/>
      <c r="F779" s="17" t="n"/>
    </row>
    <row r="780" hidden="1">
      <c r="B780" s="15" t="n"/>
      <c r="C780" s="17" t="n"/>
      <c r="D780" s="53" t="n"/>
      <c r="E780" s="17" t="n"/>
      <c r="F780" s="17" t="n"/>
    </row>
    <row r="781" hidden="1">
      <c r="B781" s="15" t="n"/>
      <c r="C781" s="17" t="n"/>
      <c r="D781" s="53" t="n"/>
      <c r="E781" s="17" t="n"/>
      <c r="F781" s="17" t="n"/>
    </row>
    <row r="782" hidden="1">
      <c r="B782" s="15" t="n"/>
      <c r="C782" s="17" t="n"/>
      <c r="D782" s="53" t="n"/>
      <c r="E782" s="17" t="n"/>
      <c r="F782" s="17" t="n"/>
    </row>
    <row r="783" hidden="1">
      <c r="B783" s="15" t="n"/>
      <c r="C783" s="17" t="n"/>
      <c r="D783" s="53" t="n"/>
      <c r="E783" s="17" t="n"/>
      <c r="F783" s="17" t="n"/>
    </row>
    <row r="784" hidden="1">
      <c r="B784" s="15" t="n"/>
      <c r="C784" s="17" t="n"/>
      <c r="D784" s="53" t="n"/>
      <c r="E784" s="17" t="n"/>
      <c r="F784" s="17" t="n"/>
    </row>
    <row r="785" hidden="1">
      <c r="B785" s="15" t="n"/>
      <c r="C785" s="17" t="n"/>
      <c r="D785" s="53" t="n"/>
      <c r="E785" s="17" t="n"/>
      <c r="F785" s="17" t="n"/>
    </row>
    <row r="786" hidden="1">
      <c r="B786" s="15" t="n"/>
      <c r="C786" s="17" t="n"/>
      <c r="D786" s="53" t="n"/>
      <c r="E786" s="17" t="n"/>
      <c r="F786" s="17" t="n"/>
    </row>
    <row r="787" hidden="1">
      <c r="B787" s="15" t="n"/>
      <c r="C787" s="17" t="n"/>
      <c r="D787" s="53" t="n"/>
      <c r="E787" s="17" t="n"/>
      <c r="F787" s="17" t="n"/>
    </row>
    <row r="788" hidden="1">
      <c r="B788" s="15" t="n"/>
      <c r="C788" s="17" t="n"/>
      <c r="D788" s="53" t="n"/>
      <c r="E788" s="17" t="n"/>
      <c r="F788" s="17" t="n"/>
    </row>
    <row r="789" hidden="1">
      <c r="B789" s="15" t="n"/>
      <c r="C789" s="17" t="n"/>
      <c r="D789" s="53" t="n"/>
      <c r="E789" s="17" t="n"/>
      <c r="F789" s="17" t="n"/>
    </row>
    <row r="790" hidden="1">
      <c r="B790" s="15" t="n"/>
      <c r="C790" s="17" t="n"/>
      <c r="D790" s="53" t="n"/>
      <c r="E790" s="17" t="n"/>
      <c r="F790" s="17" t="n"/>
    </row>
    <row r="791" hidden="1">
      <c r="B791" s="15" t="n"/>
      <c r="C791" s="17" t="n"/>
      <c r="D791" s="53" t="n"/>
      <c r="E791" s="17" t="n"/>
      <c r="F791" s="17" t="n"/>
    </row>
    <row r="792" hidden="1">
      <c r="B792" s="15" t="n"/>
      <c r="C792" s="17" t="n"/>
      <c r="D792" s="53" t="n"/>
      <c r="E792" s="17" t="n"/>
      <c r="F792" s="17" t="n"/>
    </row>
    <row r="793" hidden="1">
      <c r="B793" s="15" t="n"/>
      <c r="C793" s="17" t="n"/>
      <c r="D793" s="53" t="n"/>
      <c r="E793" s="17" t="n"/>
      <c r="F793" s="17" t="n"/>
    </row>
    <row r="794" hidden="1">
      <c r="B794" s="15" t="n"/>
      <c r="C794" s="17" t="n"/>
      <c r="D794" s="53" t="n"/>
      <c r="E794" s="17" t="n"/>
      <c r="F794" s="17" t="n"/>
    </row>
    <row r="795" hidden="1">
      <c r="B795" s="15" t="n"/>
      <c r="C795" s="17" t="n"/>
      <c r="D795" s="53" t="n"/>
      <c r="E795" s="17" t="n"/>
      <c r="F795" s="17" t="n"/>
    </row>
    <row r="796" hidden="1">
      <c r="B796" s="15" t="n"/>
      <c r="C796" s="17" t="n"/>
      <c r="D796" s="53" t="n"/>
      <c r="E796" s="17" t="n"/>
      <c r="F796" s="17" t="n"/>
    </row>
    <row r="797" hidden="1">
      <c r="B797" s="15" t="n"/>
      <c r="C797" s="17" t="n"/>
      <c r="D797" s="53" t="n"/>
      <c r="E797" s="17" t="n"/>
      <c r="F797" s="17" t="n"/>
    </row>
    <row r="798" hidden="1">
      <c r="B798" s="15" t="n"/>
      <c r="C798" s="17" t="n"/>
      <c r="D798" s="53" t="n"/>
      <c r="E798" s="17" t="n"/>
      <c r="F798" s="17" t="n"/>
    </row>
    <row r="799" hidden="1">
      <c r="B799" s="15" t="n"/>
      <c r="C799" s="17" t="n"/>
      <c r="D799" s="53" t="n"/>
      <c r="E799" s="17" t="n"/>
      <c r="F799" s="17" t="n"/>
    </row>
    <row r="800" hidden="1">
      <c r="B800" s="15" t="n"/>
      <c r="C800" s="17" t="n"/>
      <c r="D800" s="53" t="n"/>
      <c r="E800" s="17" t="n"/>
      <c r="F800" s="17" t="n"/>
    </row>
    <row r="801" hidden="1">
      <c r="B801" s="15" t="n"/>
      <c r="C801" s="17" t="n"/>
      <c r="D801" s="53" t="n"/>
      <c r="E801" s="17" t="n"/>
      <c r="F801" s="17" t="n"/>
    </row>
    <row r="802" hidden="1">
      <c r="B802" s="15" t="n"/>
      <c r="C802" s="17" t="n"/>
      <c r="D802" s="53" t="n"/>
      <c r="E802" s="17" t="n"/>
      <c r="F802" s="17" t="n"/>
    </row>
    <row r="803" hidden="1">
      <c r="B803" s="15" t="n"/>
      <c r="C803" s="17" t="n"/>
      <c r="D803" s="53" t="n"/>
      <c r="E803" s="17" t="n"/>
      <c r="F803" s="17" t="n"/>
    </row>
    <row r="804" hidden="1">
      <c r="B804" s="15" t="n"/>
      <c r="C804" s="17" t="n"/>
      <c r="D804" s="53" t="n"/>
      <c r="E804" s="17" t="n"/>
      <c r="F804" s="17" t="n"/>
    </row>
    <row r="805" hidden="1">
      <c r="B805" s="15" t="n"/>
      <c r="C805" s="17" t="n"/>
      <c r="D805" s="53" t="n"/>
      <c r="E805" s="17" t="n"/>
      <c r="F805" s="17" t="n"/>
    </row>
    <row r="806" hidden="1">
      <c r="B806" s="15" t="n"/>
      <c r="C806" s="17" t="n"/>
      <c r="D806" s="53" t="n"/>
      <c r="E806" s="17" t="n"/>
      <c r="F806" s="17" t="n"/>
    </row>
    <row r="807" hidden="1">
      <c r="B807" s="15" t="n"/>
      <c r="C807" s="17" t="n"/>
      <c r="D807" s="53" t="n"/>
      <c r="E807" s="17" t="n"/>
      <c r="F807" s="17" t="n"/>
    </row>
    <row r="808" hidden="1">
      <c r="B808" s="15" t="n"/>
      <c r="C808" s="17" t="n"/>
      <c r="D808" s="53" t="n"/>
      <c r="E808" s="17" t="n"/>
      <c r="F808" s="17" t="n"/>
    </row>
    <row r="809" hidden="1">
      <c r="B809" s="15" t="n"/>
      <c r="C809" s="17" t="n"/>
      <c r="D809" s="53" t="n"/>
      <c r="E809" s="17" t="n"/>
      <c r="F809" s="17" t="n"/>
    </row>
    <row r="810" hidden="1">
      <c r="B810" s="15" t="n"/>
      <c r="C810" s="17" t="n"/>
      <c r="D810" s="53" t="n"/>
      <c r="E810" s="17" t="n"/>
      <c r="F810" s="17" t="n"/>
    </row>
    <row r="811" hidden="1">
      <c r="B811" s="15" t="n"/>
      <c r="C811" s="17" t="n"/>
      <c r="D811" s="53" t="n"/>
      <c r="E811" s="17" t="n"/>
      <c r="F811" s="17" t="n"/>
    </row>
    <row r="812" hidden="1">
      <c r="B812" s="15" t="n"/>
      <c r="C812" s="17" t="n"/>
      <c r="D812" s="53" t="n"/>
      <c r="E812" s="17" t="n"/>
      <c r="F812" s="17" t="n"/>
    </row>
    <row r="813" hidden="1">
      <c r="B813" s="15" t="n"/>
      <c r="C813" s="17" t="n"/>
      <c r="D813" s="53" t="n"/>
      <c r="E813" s="17" t="n"/>
      <c r="F813" s="17" t="n"/>
    </row>
    <row r="814" hidden="1">
      <c r="B814" s="15" t="n"/>
      <c r="C814" s="17" t="n"/>
      <c r="D814" s="53" t="n"/>
      <c r="E814" s="17" t="n"/>
      <c r="F814" s="17" t="n"/>
    </row>
    <row r="815" hidden="1">
      <c r="B815" s="15" t="n"/>
      <c r="C815" s="17" t="n"/>
      <c r="D815" s="53" t="n"/>
      <c r="E815" s="17" t="n"/>
      <c r="F815" s="17" t="n"/>
    </row>
    <row r="816" hidden="1">
      <c r="B816" s="15" t="n"/>
      <c r="C816" s="17" t="n"/>
      <c r="D816" s="53" t="n"/>
      <c r="E816" s="17" t="n"/>
      <c r="F816" s="17" t="n"/>
    </row>
    <row r="817" hidden="1">
      <c r="B817" s="15" t="n"/>
      <c r="C817" s="17" t="n"/>
      <c r="D817" s="53" t="n"/>
      <c r="E817" s="17" t="n"/>
      <c r="F817" s="17" t="n"/>
    </row>
    <row r="818" hidden="1">
      <c r="B818" s="15" t="n"/>
      <c r="C818" s="17" t="n"/>
      <c r="D818" s="53" t="n"/>
      <c r="E818" s="17" t="n"/>
      <c r="F818" s="17" t="n"/>
    </row>
    <row r="819" hidden="1">
      <c r="B819" s="15" t="n"/>
      <c r="C819" s="17" t="n"/>
      <c r="D819" s="53" t="n"/>
      <c r="E819" s="17" t="n"/>
      <c r="F819" s="17" t="n"/>
    </row>
    <row r="820" hidden="1">
      <c r="B820" s="15" t="n"/>
      <c r="C820" s="17" t="n"/>
      <c r="D820" s="53" t="n"/>
      <c r="E820" s="17" t="n"/>
      <c r="F820" s="17" t="n"/>
    </row>
    <row r="821" hidden="1">
      <c r="B821" s="15" t="n"/>
      <c r="C821" s="17" t="n"/>
      <c r="D821" s="53" t="n"/>
      <c r="E821" s="17" t="n"/>
      <c r="F821" s="17" t="n"/>
    </row>
    <row r="822" hidden="1">
      <c r="B822" s="15" t="n"/>
      <c r="C822" s="17" t="n"/>
      <c r="D822" s="53" t="n"/>
      <c r="E822" s="17" t="n"/>
      <c r="F822" s="17" t="n"/>
    </row>
    <row r="823" hidden="1">
      <c r="B823" s="15" t="n"/>
      <c r="C823" s="17" t="n"/>
      <c r="D823" s="53" t="n"/>
      <c r="E823" s="17" t="n"/>
      <c r="F823" s="17" t="n"/>
    </row>
    <row r="824" hidden="1">
      <c r="B824" s="15" t="n"/>
      <c r="C824" s="17" t="n"/>
      <c r="D824" s="53" t="n"/>
      <c r="E824" s="17" t="n"/>
      <c r="F824" s="17" t="n"/>
    </row>
    <row r="825" hidden="1">
      <c r="B825" s="15" t="n"/>
      <c r="C825" s="17" t="n"/>
      <c r="D825" s="53" t="n"/>
      <c r="E825" s="17" t="n"/>
      <c r="F825" s="17" t="n"/>
    </row>
    <row r="826" hidden="1">
      <c r="B826" s="15" t="n"/>
      <c r="C826" s="17" t="n"/>
      <c r="D826" s="53" t="n"/>
      <c r="E826" s="17" t="n"/>
      <c r="F826" s="17" t="n"/>
    </row>
    <row r="827" hidden="1">
      <c r="B827" s="15" t="n"/>
      <c r="C827" s="17" t="n"/>
      <c r="D827" s="53" t="n"/>
      <c r="E827" s="17" t="n"/>
      <c r="F827" s="17" t="n"/>
    </row>
    <row r="828" hidden="1">
      <c r="B828" s="15" t="n"/>
      <c r="C828" s="17" t="n"/>
      <c r="D828" s="53" t="n"/>
      <c r="E828" s="17" t="n"/>
      <c r="F828" s="17" t="n"/>
    </row>
    <row r="829" hidden="1">
      <c r="B829" s="15" t="n"/>
      <c r="C829" s="17" t="n"/>
      <c r="D829" s="53" t="n"/>
      <c r="E829" s="17" t="n"/>
      <c r="F829" s="17" t="n"/>
    </row>
    <row r="830" hidden="1">
      <c r="B830" s="15" t="n"/>
      <c r="C830" s="17" t="n"/>
      <c r="D830" s="53" t="n"/>
      <c r="E830" s="17" t="n"/>
      <c r="F830" s="17" t="n"/>
    </row>
    <row r="831" hidden="1">
      <c r="B831" s="15" t="n"/>
      <c r="C831" s="17" t="n"/>
      <c r="D831" s="53" t="n"/>
      <c r="E831" s="17" t="n"/>
      <c r="F831" s="17" t="n"/>
    </row>
    <row r="832" hidden="1">
      <c r="B832" s="15" t="n"/>
      <c r="C832" s="17" t="n"/>
      <c r="D832" s="53" t="n"/>
      <c r="E832" s="17" t="n"/>
      <c r="F832" s="17" t="n"/>
    </row>
    <row r="833" hidden="1">
      <c r="B833" s="15" t="n"/>
      <c r="C833" s="17" t="n"/>
      <c r="D833" s="53" t="n"/>
      <c r="E833" s="17" t="n"/>
      <c r="F833" s="17" t="n"/>
    </row>
    <row r="834" hidden="1">
      <c r="B834" s="15" t="n"/>
      <c r="C834" s="17" t="n"/>
      <c r="D834" s="53" t="n"/>
      <c r="E834" s="17" t="n"/>
      <c r="F834" s="17" t="n"/>
    </row>
    <row r="835" hidden="1">
      <c r="B835" s="15" t="n"/>
      <c r="C835" s="17" t="n"/>
      <c r="D835" s="53" t="n"/>
      <c r="E835" s="17" t="n"/>
      <c r="F835" s="17" t="n"/>
    </row>
    <row r="836" hidden="1">
      <c r="B836" s="15" t="n"/>
      <c r="C836" s="17" t="n"/>
      <c r="D836" s="53" t="n"/>
      <c r="E836" s="17" t="n"/>
      <c r="F836" s="17" t="n"/>
    </row>
    <row r="837" hidden="1">
      <c r="B837" s="15" t="n"/>
      <c r="C837" s="17" t="n"/>
      <c r="D837" s="53" t="n"/>
      <c r="E837" s="17" t="n"/>
      <c r="F837" s="17" t="n"/>
    </row>
    <row r="838" hidden="1">
      <c r="B838" s="15" t="n"/>
      <c r="C838" s="17" t="n"/>
      <c r="D838" s="53" t="n"/>
      <c r="E838" s="17" t="n"/>
      <c r="F838" s="17" t="n"/>
    </row>
    <row r="839" hidden="1">
      <c r="B839" s="15" t="n"/>
      <c r="C839" s="17" t="n"/>
      <c r="D839" s="53" t="n"/>
      <c r="E839" s="17" t="n"/>
      <c r="F839" s="17" t="n"/>
    </row>
    <row r="840" hidden="1">
      <c r="B840" s="15" t="n"/>
      <c r="C840" s="17" t="n"/>
      <c r="D840" s="53" t="n"/>
      <c r="E840" s="17" t="n"/>
      <c r="F840" s="17" t="n"/>
    </row>
    <row r="841" hidden="1">
      <c r="B841" s="15" t="n"/>
      <c r="C841" s="17" t="n"/>
      <c r="D841" s="53" t="n"/>
      <c r="E841" s="17" t="n"/>
      <c r="F841" s="17" t="n"/>
    </row>
    <row r="842" hidden="1">
      <c r="B842" s="15" t="n"/>
      <c r="C842" s="17" t="n"/>
      <c r="D842" s="53" t="n"/>
      <c r="E842" s="17" t="n"/>
      <c r="F842" s="17" t="n"/>
    </row>
    <row r="843" hidden="1">
      <c r="B843" s="15" t="n"/>
      <c r="C843" s="17" t="n"/>
      <c r="D843" s="53" t="n"/>
      <c r="E843" s="17" t="n"/>
      <c r="F843" s="17" t="n"/>
    </row>
    <row r="844" hidden="1">
      <c r="B844" s="15" t="n"/>
      <c r="C844" s="17" t="n"/>
      <c r="D844" s="53" t="n"/>
      <c r="E844" s="17" t="n"/>
      <c r="F844" s="17" t="n"/>
    </row>
    <row r="845" hidden="1">
      <c r="B845" s="15" t="n"/>
      <c r="C845" s="17" t="n"/>
      <c r="D845" s="53" t="n"/>
      <c r="E845" s="17" t="n"/>
      <c r="F845" s="17" t="n"/>
    </row>
    <row r="846" hidden="1">
      <c r="B846" s="15" t="n"/>
      <c r="C846" s="17" t="n"/>
      <c r="D846" s="53" t="n"/>
      <c r="E846" s="17" t="n"/>
      <c r="F846" s="17" t="n"/>
    </row>
    <row r="847" hidden="1">
      <c r="B847" s="15" t="n"/>
      <c r="C847" s="17" t="n"/>
      <c r="D847" s="53" t="n"/>
      <c r="E847" s="17" t="n"/>
      <c r="F847" s="17" t="n"/>
    </row>
    <row r="848" hidden="1">
      <c r="B848" s="15" t="n"/>
      <c r="C848" s="17" t="n"/>
      <c r="D848" s="53" t="n"/>
      <c r="E848" s="17" t="n"/>
      <c r="F848" s="17" t="n"/>
    </row>
    <row r="849" hidden="1">
      <c r="B849" s="15" t="n"/>
      <c r="C849" s="17" t="n"/>
      <c r="D849" s="53" t="n"/>
      <c r="E849" s="17" t="n"/>
      <c r="F849" s="17" t="n"/>
    </row>
    <row r="850" hidden="1">
      <c r="B850" s="15" t="n"/>
      <c r="C850" s="17" t="n"/>
      <c r="D850" s="53" t="n"/>
      <c r="E850" s="17" t="n"/>
      <c r="F850" s="17" t="n"/>
    </row>
    <row r="851" hidden="1">
      <c r="B851" s="15" t="n"/>
      <c r="C851" s="17" t="n"/>
      <c r="D851" s="53" t="n"/>
      <c r="E851" s="17" t="n"/>
      <c r="F851" s="17" t="n"/>
    </row>
    <row r="852" hidden="1">
      <c r="B852" s="15" t="n"/>
      <c r="C852" s="17" t="n"/>
      <c r="D852" s="53" t="n"/>
      <c r="E852" s="17" t="n"/>
      <c r="F852" s="17" t="n"/>
    </row>
    <row r="853" hidden="1">
      <c r="B853" s="15" t="n"/>
      <c r="C853" s="17" t="n"/>
      <c r="D853" s="53" t="n"/>
      <c r="E853" s="17" t="n"/>
      <c r="F853" s="17" t="n"/>
    </row>
    <row r="854" hidden="1">
      <c r="B854" s="15" t="n"/>
      <c r="C854" s="17" t="n"/>
      <c r="D854" s="53" t="n"/>
      <c r="E854" s="17" t="n"/>
      <c r="F854" s="17" t="n"/>
    </row>
    <row r="855" hidden="1">
      <c r="B855" s="15" t="n"/>
      <c r="C855" s="17" t="n"/>
      <c r="D855" s="53" t="n"/>
      <c r="E855" s="17" t="n"/>
      <c r="F855" s="17" t="n"/>
    </row>
    <row r="856" hidden="1">
      <c r="B856" s="15" t="n"/>
      <c r="C856" s="17" t="n"/>
      <c r="D856" s="53" t="n"/>
      <c r="E856" s="17" t="n"/>
      <c r="F856" s="17" t="n"/>
    </row>
    <row r="857" hidden="1">
      <c r="B857" s="15" t="n"/>
      <c r="C857" s="17" t="n"/>
      <c r="D857" s="53" t="n"/>
      <c r="E857" s="17" t="n"/>
      <c r="F857" s="17" t="n"/>
    </row>
    <row r="858" hidden="1">
      <c r="B858" s="15" t="n"/>
      <c r="C858" s="17" t="n"/>
      <c r="D858" s="53" t="n"/>
      <c r="E858" s="17" t="n"/>
      <c r="F858" s="17" t="n"/>
    </row>
    <row r="859" hidden="1">
      <c r="B859" s="15" t="n"/>
      <c r="C859" s="17" t="n"/>
      <c r="D859" s="53" t="n"/>
      <c r="E859" s="17" t="n"/>
      <c r="F859" s="17" t="n"/>
    </row>
    <row r="860" hidden="1">
      <c r="B860" s="15" t="n"/>
      <c r="C860" s="17" t="n"/>
      <c r="D860" s="53" t="n"/>
      <c r="E860" s="17" t="n"/>
      <c r="F860" s="17" t="n"/>
    </row>
    <row r="861" hidden="1">
      <c r="B861" s="15" t="n"/>
      <c r="C861" s="17" t="n"/>
      <c r="D861" s="53" t="n"/>
      <c r="E861" s="17" t="n"/>
      <c r="F861" s="17" t="n"/>
    </row>
    <row r="862" hidden="1">
      <c r="B862" s="15" t="n"/>
      <c r="C862" s="17" t="n"/>
      <c r="D862" s="53" t="n"/>
      <c r="E862" s="17" t="n"/>
      <c r="F862" s="17" t="n"/>
    </row>
    <row r="863" hidden="1">
      <c r="B863" s="15" t="n"/>
      <c r="C863" s="17" t="n"/>
      <c r="D863" s="53" t="n"/>
      <c r="E863" s="17" t="n"/>
      <c r="F863" s="17" t="n"/>
    </row>
    <row r="864" hidden="1">
      <c r="B864" s="15" t="n"/>
      <c r="C864" s="17" t="n"/>
      <c r="D864" s="53" t="n"/>
      <c r="E864" s="17" t="n"/>
      <c r="F864" s="17" t="n"/>
    </row>
    <row r="865" hidden="1">
      <c r="B865" s="15" t="n"/>
      <c r="C865" s="17" t="n"/>
      <c r="D865" s="53" t="n"/>
      <c r="E865" s="17" t="n"/>
      <c r="F865" s="17" t="n"/>
    </row>
    <row r="866" hidden="1">
      <c r="B866" s="15" t="n"/>
      <c r="C866" s="17" t="n"/>
      <c r="D866" s="53" t="n"/>
      <c r="E866" s="17" t="n"/>
      <c r="F866" s="17" t="n"/>
    </row>
    <row r="867" hidden="1">
      <c r="B867" s="15" t="n"/>
      <c r="C867" s="17" t="n"/>
      <c r="D867" s="53" t="n"/>
      <c r="E867" s="17" t="n"/>
      <c r="F867" s="17" t="n"/>
    </row>
    <row r="868" hidden="1">
      <c r="B868" s="15" t="n"/>
      <c r="C868" s="17" t="n"/>
      <c r="D868" s="53" t="n"/>
      <c r="E868" s="17" t="n"/>
      <c r="F868" s="17" t="n"/>
    </row>
    <row r="869" hidden="1">
      <c r="B869" s="15" t="n"/>
      <c r="C869" s="17" t="n"/>
      <c r="D869" s="53" t="n"/>
      <c r="E869" s="17" t="n"/>
      <c r="F869" s="17" t="n"/>
    </row>
    <row r="870" hidden="1">
      <c r="B870" s="15" t="n"/>
      <c r="C870" s="17" t="n"/>
      <c r="D870" s="53" t="n"/>
      <c r="E870" s="17" t="n"/>
      <c r="F870" s="17" t="n"/>
    </row>
    <row r="871" hidden="1">
      <c r="B871" s="15" t="n"/>
      <c r="C871" s="17" t="n"/>
      <c r="D871" s="53" t="n"/>
      <c r="E871" s="17" t="n"/>
      <c r="F871" s="17" t="n"/>
    </row>
    <row r="872" hidden="1">
      <c r="B872" s="15" t="n"/>
      <c r="C872" s="17" t="n"/>
      <c r="D872" s="53" t="n"/>
      <c r="E872" s="17" t="n"/>
      <c r="F872" s="17" t="n"/>
    </row>
    <row r="873" hidden="1">
      <c r="B873" s="15" t="n"/>
      <c r="C873" s="17" t="n"/>
      <c r="D873" s="53" t="n"/>
      <c r="E873" s="17" t="n"/>
      <c r="F873" s="17" t="n"/>
    </row>
    <row r="874" hidden="1">
      <c r="B874" s="15" t="n"/>
      <c r="C874" s="17" t="n"/>
      <c r="D874" s="53" t="n"/>
      <c r="E874" s="17" t="n"/>
      <c r="F874" s="17" t="n"/>
    </row>
    <row r="875" hidden="1">
      <c r="B875" s="15" t="n"/>
      <c r="C875" s="17" t="n"/>
      <c r="D875" s="53" t="n"/>
      <c r="E875" s="17" t="n"/>
      <c r="F875" s="17" t="n"/>
    </row>
    <row r="876" hidden="1">
      <c r="B876" s="15" t="n"/>
      <c r="C876" s="17" t="n"/>
      <c r="D876" s="53" t="n"/>
      <c r="E876" s="17" t="n"/>
      <c r="F876" s="17" t="n"/>
    </row>
    <row r="877" hidden="1">
      <c r="B877" s="15" t="n"/>
      <c r="C877" s="17" t="n"/>
      <c r="D877" s="53" t="n"/>
      <c r="E877" s="17" t="n"/>
      <c r="F877" s="17" t="n"/>
    </row>
    <row r="878" hidden="1">
      <c r="B878" s="15" t="n"/>
      <c r="C878" s="17" t="n"/>
      <c r="D878" s="53" t="n"/>
      <c r="E878" s="17" t="n"/>
      <c r="F878" s="17" t="n"/>
    </row>
    <row r="879" hidden="1">
      <c r="B879" s="15" t="n"/>
      <c r="C879" s="17" t="n"/>
      <c r="D879" s="53" t="n"/>
      <c r="E879" s="17" t="n"/>
      <c r="F879" s="17" t="n"/>
    </row>
    <row r="880" hidden="1">
      <c r="B880" s="15" t="n"/>
      <c r="C880" s="17" t="n"/>
      <c r="D880" s="53" t="n"/>
      <c r="E880" s="17" t="n"/>
      <c r="F880" s="17" t="n"/>
    </row>
    <row r="881" hidden="1">
      <c r="B881" s="15" t="n"/>
      <c r="C881" s="17" t="n"/>
      <c r="D881" s="53" t="n"/>
      <c r="E881" s="17" t="n"/>
      <c r="F881" s="17" t="n"/>
    </row>
    <row r="882" hidden="1">
      <c r="B882" s="15" t="n"/>
      <c r="C882" s="17" t="n"/>
      <c r="D882" s="53" t="n"/>
      <c r="E882" s="17" t="n"/>
      <c r="F882" s="17" t="n"/>
    </row>
    <row r="883" hidden="1">
      <c r="B883" s="15" t="n"/>
      <c r="C883" s="17" t="n"/>
      <c r="D883" s="53" t="n"/>
      <c r="E883" s="17" t="n"/>
      <c r="F883" s="17" t="n"/>
    </row>
    <row r="884" hidden="1">
      <c r="B884" s="15" t="n"/>
      <c r="C884" s="17" t="n"/>
      <c r="D884" s="53" t="n"/>
      <c r="E884" s="17" t="n"/>
      <c r="F884" s="17" t="n"/>
    </row>
    <row r="885" hidden="1">
      <c r="B885" s="15" t="n"/>
      <c r="C885" s="17" t="n"/>
      <c r="D885" s="53" t="n"/>
      <c r="E885" s="17" t="n"/>
      <c r="F885" s="17" t="n"/>
    </row>
    <row r="886" hidden="1">
      <c r="B886" s="15" t="n"/>
      <c r="C886" s="17" t="n"/>
      <c r="D886" s="53" t="n"/>
      <c r="E886" s="17" t="n"/>
      <c r="F886" s="17" t="n"/>
    </row>
    <row r="887" hidden="1">
      <c r="B887" s="15" t="n"/>
      <c r="C887" s="17" t="n"/>
      <c r="D887" s="53" t="n"/>
      <c r="E887" s="17" t="n"/>
      <c r="F887" s="17" t="n"/>
    </row>
    <row r="888" hidden="1">
      <c r="B888" s="15" t="n"/>
      <c r="C888" s="17" t="n"/>
      <c r="D888" s="53" t="n"/>
      <c r="E888" s="17" t="n"/>
      <c r="F888" s="17" t="n"/>
    </row>
    <row r="889" hidden="1">
      <c r="B889" s="15" t="n"/>
      <c r="C889" s="17" t="n"/>
      <c r="D889" s="53" t="n"/>
      <c r="E889" s="17" t="n"/>
      <c r="F889" s="17" t="n"/>
    </row>
    <row r="890" hidden="1">
      <c r="B890" s="15" t="n"/>
      <c r="C890" s="17" t="n"/>
      <c r="D890" s="53" t="n"/>
      <c r="E890" s="17" t="n"/>
      <c r="F890" s="17" t="n"/>
    </row>
    <row r="891" hidden="1">
      <c r="B891" s="15" t="n"/>
      <c r="C891" s="17" t="n"/>
      <c r="D891" s="53" t="n"/>
      <c r="E891" s="17" t="n"/>
      <c r="F891" s="17" t="n"/>
    </row>
    <row r="892" hidden="1">
      <c r="B892" s="15" t="n"/>
      <c r="C892" s="17" t="n"/>
      <c r="D892" s="53" t="n"/>
      <c r="E892" s="17" t="n"/>
      <c r="F892" s="17" t="n"/>
    </row>
    <row r="893" hidden="1">
      <c r="B893" s="15" t="n"/>
      <c r="C893" s="17" t="n"/>
      <c r="D893" s="53" t="n"/>
      <c r="E893" s="17" t="n"/>
      <c r="F893" s="17" t="n"/>
    </row>
    <row r="894" hidden="1">
      <c r="B894" s="15" t="n"/>
      <c r="C894" s="17" t="n"/>
      <c r="D894" s="53" t="n"/>
      <c r="E894" s="17" t="n"/>
      <c r="F894" s="17" t="n"/>
    </row>
    <row r="895" hidden="1">
      <c r="B895" s="15" t="n"/>
      <c r="C895" s="17" t="n"/>
      <c r="D895" s="53" t="n"/>
      <c r="E895" s="17" t="n"/>
      <c r="F895" s="17" t="n"/>
    </row>
    <row r="896" hidden="1">
      <c r="B896" s="15" t="n"/>
      <c r="C896" s="17" t="n"/>
      <c r="D896" s="53" t="n"/>
      <c r="E896" s="17" t="n"/>
      <c r="F896" s="17" t="n"/>
    </row>
    <row r="897" hidden="1">
      <c r="B897" s="15" t="n"/>
      <c r="C897" s="17" t="n"/>
      <c r="D897" s="53" t="n"/>
      <c r="E897" s="17" t="n"/>
      <c r="F897" s="17" t="n"/>
    </row>
    <row r="898" hidden="1">
      <c r="B898" s="15" t="n"/>
      <c r="C898" s="17" t="n"/>
      <c r="D898" s="53" t="n"/>
      <c r="E898" s="17" t="n"/>
      <c r="F898" s="17" t="n"/>
    </row>
    <row r="899" hidden="1">
      <c r="B899" s="15" t="n"/>
      <c r="C899" s="17" t="n"/>
      <c r="D899" s="53" t="n"/>
      <c r="E899" s="17" t="n"/>
      <c r="F899" s="17" t="n"/>
    </row>
    <row r="900" hidden="1">
      <c r="B900" s="15" t="n"/>
      <c r="C900" s="17" t="n"/>
      <c r="D900" s="53" t="n"/>
      <c r="E900" s="17" t="n"/>
      <c r="F900" s="17" t="n"/>
    </row>
    <row r="901" hidden="1">
      <c r="B901" s="15" t="n"/>
      <c r="C901" s="17" t="n"/>
      <c r="D901" s="53" t="n"/>
      <c r="E901" s="17" t="n"/>
      <c r="F901" s="17" t="n"/>
    </row>
    <row r="902" hidden="1">
      <c r="B902" s="15" t="n"/>
      <c r="C902" s="17" t="n"/>
      <c r="D902" s="53" t="n"/>
      <c r="E902" s="17" t="n"/>
      <c r="F902" s="17" t="n"/>
    </row>
    <row r="903" hidden="1">
      <c r="B903" s="15" t="n"/>
      <c r="C903" s="17" t="n"/>
      <c r="D903" s="53" t="n"/>
      <c r="E903" s="17" t="n"/>
      <c r="F903" s="17" t="n"/>
    </row>
    <row r="904" hidden="1">
      <c r="B904" s="15" t="n"/>
      <c r="C904" s="17" t="n"/>
      <c r="D904" s="53" t="n"/>
      <c r="E904" s="17" t="n"/>
      <c r="F904" s="17" t="n"/>
    </row>
    <row r="905" hidden="1">
      <c r="B905" s="15" t="n"/>
      <c r="C905" s="17" t="n"/>
      <c r="D905" s="53" t="n"/>
      <c r="E905" s="17" t="n"/>
      <c r="F905" s="17" t="n"/>
    </row>
    <row r="906" hidden="1">
      <c r="B906" s="15" t="n"/>
      <c r="C906" s="17" t="n"/>
      <c r="D906" s="53" t="n"/>
      <c r="E906" s="17" t="n"/>
      <c r="F906" s="17" t="n"/>
    </row>
    <row r="907" hidden="1">
      <c r="B907" s="15" t="n"/>
      <c r="C907" s="17" t="n"/>
      <c r="D907" s="53" t="n"/>
      <c r="E907" s="17" t="n"/>
      <c r="F907" s="17" t="n"/>
    </row>
    <row r="908" hidden="1">
      <c r="B908" s="15" t="n"/>
      <c r="C908" s="17" t="n"/>
      <c r="D908" s="53" t="n"/>
      <c r="E908" s="17" t="n"/>
      <c r="F908" s="17" t="n"/>
    </row>
    <row r="909" hidden="1">
      <c r="B909" s="15" t="n"/>
      <c r="C909" s="17" t="n"/>
      <c r="D909" s="53" t="n"/>
      <c r="E909" s="17" t="n"/>
      <c r="F909" s="17" t="n"/>
    </row>
    <row r="910" hidden="1">
      <c r="B910" s="15" t="n"/>
      <c r="C910" s="17" t="n"/>
      <c r="D910" s="53" t="n"/>
      <c r="E910" s="17" t="n"/>
      <c r="F910" s="17" t="n"/>
    </row>
    <row r="911" hidden="1">
      <c r="B911" s="15" t="n"/>
      <c r="C911" s="17" t="n"/>
      <c r="D911" s="53" t="n"/>
      <c r="E911" s="17" t="n"/>
      <c r="F911" s="17" t="n"/>
    </row>
    <row r="912" hidden="1">
      <c r="B912" s="15" t="n"/>
      <c r="C912" s="17" t="n"/>
      <c r="D912" s="53" t="n"/>
      <c r="E912" s="17" t="n"/>
      <c r="F912" s="17" t="n"/>
    </row>
    <row r="913" hidden="1">
      <c r="B913" s="15" t="n"/>
      <c r="C913" s="17" t="n"/>
      <c r="D913" s="53" t="n"/>
      <c r="E913" s="17" t="n"/>
      <c r="F913" s="17" t="n"/>
    </row>
    <row r="914" hidden="1">
      <c r="B914" s="15" t="n"/>
      <c r="C914" s="17" t="n"/>
      <c r="D914" s="53" t="n"/>
      <c r="E914" s="17" t="n"/>
      <c r="F914" s="17" t="n"/>
    </row>
    <row r="915" hidden="1">
      <c r="B915" s="15" t="n"/>
      <c r="C915" s="17" t="n"/>
      <c r="D915" s="53" t="n"/>
      <c r="E915" s="17" t="n"/>
      <c r="F915" s="17" t="n"/>
    </row>
    <row r="916" hidden="1">
      <c r="B916" s="15" t="n"/>
      <c r="C916" s="17" t="n"/>
      <c r="D916" s="53" t="n"/>
      <c r="E916" s="17" t="n"/>
      <c r="F916" s="17" t="n"/>
    </row>
    <row r="917" hidden="1">
      <c r="B917" s="15" t="n"/>
      <c r="C917" s="17" t="n"/>
      <c r="D917" s="53" t="n"/>
      <c r="E917" s="17" t="n"/>
      <c r="F917" s="17" t="n"/>
    </row>
    <row r="918" hidden="1">
      <c r="B918" s="15" t="n"/>
      <c r="C918" s="17" t="n"/>
      <c r="D918" s="53" t="n"/>
      <c r="E918" s="17" t="n"/>
      <c r="F918" s="17" t="n"/>
    </row>
    <row r="919" hidden="1">
      <c r="B919" s="15" t="n"/>
      <c r="C919" s="17" t="n"/>
      <c r="D919" s="53" t="n"/>
      <c r="E919" s="17" t="n"/>
      <c r="F919" s="17" t="n"/>
    </row>
    <row r="920" hidden="1">
      <c r="B920" s="15" t="n"/>
      <c r="C920" s="17" t="n"/>
      <c r="D920" s="53" t="n"/>
      <c r="E920" s="17" t="n"/>
      <c r="F920" s="17" t="n"/>
    </row>
    <row r="921" hidden="1">
      <c r="B921" s="15" t="n"/>
      <c r="C921" s="17" t="n"/>
      <c r="D921" s="53" t="n"/>
      <c r="E921" s="17" t="n"/>
      <c r="F921" s="17" t="n"/>
    </row>
    <row r="922" hidden="1">
      <c r="B922" s="15" t="n"/>
      <c r="C922" s="17" t="n"/>
      <c r="D922" s="53" t="n"/>
      <c r="E922" s="17" t="n"/>
      <c r="F922" s="17" t="n"/>
    </row>
    <row r="923" hidden="1">
      <c r="B923" s="15" t="n"/>
      <c r="C923" s="17" t="n"/>
      <c r="D923" s="53" t="n"/>
      <c r="E923" s="17" t="n"/>
      <c r="F923" s="17" t="n"/>
    </row>
    <row r="924" hidden="1">
      <c r="B924" s="15" t="n"/>
      <c r="C924" s="17" t="n"/>
      <c r="D924" s="53" t="n"/>
      <c r="E924" s="17" t="n"/>
      <c r="F924" s="17" t="n"/>
    </row>
    <row r="925" hidden="1">
      <c r="B925" s="15" t="n"/>
      <c r="C925" s="17" t="n"/>
      <c r="D925" s="53" t="n"/>
      <c r="E925" s="17" t="n"/>
      <c r="F925" s="17" t="n"/>
    </row>
    <row r="926" hidden="1">
      <c r="B926" s="15" t="n"/>
      <c r="C926" s="17" t="n"/>
      <c r="D926" s="53" t="n"/>
      <c r="E926" s="17" t="n"/>
      <c r="F926" s="17" t="n"/>
    </row>
    <row r="927" hidden="1">
      <c r="B927" s="15" t="n"/>
      <c r="C927" s="17" t="n"/>
      <c r="D927" s="53" t="n"/>
      <c r="E927" s="17" t="n"/>
      <c r="F927" s="17" t="n"/>
    </row>
    <row r="928" hidden="1">
      <c r="B928" s="15" t="n"/>
      <c r="C928" s="17" t="n"/>
      <c r="D928" s="53" t="n"/>
      <c r="E928" s="17" t="n"/>
      <c r="F928" s="17" t="n"/>
    </row>
    <row r="929" hidden="1">
      <c r="B929" s="15" t="n"/>
      <c r="C929" s="17" t="n"/>
      <c r="D929" s="53" t="n"/>
      <c r="E929" s="17" t="n"/>
      <c r="F929" s="17" t="n"/>
    </row>
    <row r="930" hidden="1">
      <c r="B930" s="15" t="n"/>
      <c r="C930" s="17" t="n"/>
      <c r="D930" s="53" t="n"/>
      <c r="E930" s="17" t="n"/>
      <c r="F930" s="17" t="n"/>
    </row>
    <row r="931" hidden="1">
      <c r="B931" s="15" t="n"/>
      <c r="C931" s="17" t="n"/>
      <c r="D931" s="53" t="n"/>
      <c r="E931" s="17" t="n"/>
      <c r="F931" s="17" t="n"/>
    </row>
    <row r="932" hidden="1">
      <c r="B932" s="15" t="n"/>
      <c r="C932" s="17" t="n"/>
      <c r="D932" s="53" t="n"/>
      <c r="E932" s="17" t="n"/>
      <c r="F932" s="17" t="n"/>
    </row>
    <row r="933" hidden="1">
      <c r="B933" s="15" t="n"/>
      <c r="C933" s="17" t="n"/>
      <c r="D933" s="53" t="n"/>
      <c r="E933" s="17" t="n"/>
      <c r="F933" s="17" t="n"/>
    </row>
    <row r="934" hidden="1">
      <c r="B934" s="15" t="n"/>
      <c r="C934" s="17" t="n"/>
      <c r="D934" s="53" t="n"/>
      <c r="E934" s="17" t="n"/>
      <c r="F934" s="17" t="n"/>
    </row>
    <row r="935" hidden="1">
      <c r="B935" s="15" t="n"/>
      <c r="C935" s="17" t="n"/>
      <c r="D935" s="53" t="n"/>
      <c r="E935" s="17" t="n"/>
      <c r="F935" s="17" t="n"/>
    </row>
    <row r="936" hidden="1">
      <c r="B936" s="15" t="n"/>
      <c r="C936" s="17" t="n"/>
      <c r="D936" s="53" t="n"/>
      <c r="E936" s="17" t="n"/>
      <c r="F936" s="17" t="n"/>
    </row>
    <row r="937" hidden="1">
      <c r="B937" s="15" t="n"/>
      <c r="C937" s="17" t="n"/>
      <c r="D937" s="53" t="n"/>
      <c r="E937" s="17" t="n"/>
      <c r="F937" s="17" t="n"/>
    </row>
    <row r="938" hidden="1">
      <c r="B938" s="15" t="n"/>
      <c r="C938" s="17" t="n"/>
      <c r="D938" s="53" t="n"/>
      <c r="E938" s="17" t="n"/>
      <c r="F938" s="17" t="n"/>
    </row>
    <row r="939" hidden="1">
      <c r="B939" s="15" t="n"/>
      <c r="C939" s="17" t="n"/>
      <c r="D939" s="53" t="n"/>
      <c r="E939" s="17" t="n"/>
      <c r="F939" s="17" t="n"/>
    </row>
    <row r="940" hidden="1">
      <c r="B940" s="15" t="n"/>
      <c r="C940" s="17" t="n"/>
      <c r="D940" s="53" t="n"/>
      <c r="E940" s="17" t="n"/>
      <c r="F940" s="17" t="n"/>
    </row>
    <row r="941" hidden="1">
      <c r="B941" s="15" t="n"/>
      <c r="C941" s="17" t="n"/>
      <c r="D941" s="53" t="n"/>
      <c r="E941" s="17" t="n"/>
      <c r="F941" s="17" t="n"/>
    </row>
    <row r="942" hidden="1">
      <c r="B942" s="15" t="n"/>
      <c r="C942" s="17" t="n"/>
      <c r="D942" s="53" t="n"/>
      <c r="E942" s="17" t="n"/>
      <c r="F942" s="17" t="n"/>
    </row>
    <row r="943" hidden="1">
      <c r="B943" s="15" t="n"/>
      <c r="C943" s="17" t="n"/>
      <c r="D943" s="53" t="n"/>
      <c r="E943" s="17" t="n"/>
      <c r="F943" s="17" t="n"/>
    </row>
    <row r="944" hidden="1">
      <c r="B944" s="15" t="n"/>
      <c r="C944" s="17" t="n"/>
      <c r="D944" s="53" t="n"/>
      <c r="E944" s="17" t="n"/>
      <c r="F944" s="17" t="n"/>
    </row>
    <row r="945" hidden="1">
      <c r="B945" s="15" t="n"/>
      <c r="C945" s="17" t="n"/>
      <c r="D945" s="53" t="n"/>
      <c r="E945" s="17" t="n"/>
      <c r="F945" s="17" t="n"/>
    </row>
    <row r="946" hidden="1">
      <c r="B946" s="15" t="n"/>
      <c r="C946" s="17" t="n"/>
      <c r="D946" s="53" t="n"/>
      <c r="E946" s="17" t="n"/>
      <c r="F946" s="17" t="n"/>
    </row>
    <row r="947" hidden="1">
      <c r="B947" s="15" t="n"/>
      <c r="C947" s="17" t="n"/>
      <c r="D947" s="53" t="n"/>
      <c r="E947" s="17" t="n"/>
      <c r="F947" s="17" t="n"/>
    </row>
    <row r="948" hidden="1">
      <c r="B948" s="15" t="n"/>
      <c r="C948" s="17" t="n"/>
      <c r="D948" s="53" t="n"/>
      <c r="E948" s="17" t="n"/>
      <c r="F948" s="17" t="n"/>
    </row>
    <row r="949" hidden="1">
      <c r="B949" s="15" t="n"/>
      <c r="C949" s="17" t="n"/>
      <c r="D949" s="53" t="n"/>
      <c r="E949" s="17" t="n"/>
      <c r="F949" s="17" t="n"/>
    </row>
    <row r="950" hidden="1">
      <c r="B950" s="15" t="n"/>
      <c r="C950" s="17" t="n"/>
      <c r="D950" s="53" t="n"/>
      <c r="E950" s="17" t="n"/>
      <c r="F950" s="17" t="n"/>
    </row>
    <row r="951" hidden="1">
      <c r="B951" s="15" t="n"/>
      <c r="C951" s="17" t="n"/>
      <c r="D951" s="53" t="n"/>
      <c r="E951" s="17" t="n"/>
      <c r="F951" s="17" t="n"/>
    </row>
    <row r="952" hidden="1">
      <c r="B952" s="15" t="n"/>
      <c r="C952" s="17" t="n"/>
      <c r="D952" s="53" t="n"/>
      <c r="E952" s="17" t="n"/>
      <c r="F952" s="17" t="n"/>
    </row>
    <row r="953" hidden="1">
      <c r="B953" s="15" t="n"/>
      <c r="C953" s="17" t="n"/>
      <c r="D953" s="53" t="n"/>
      <c r="E953" s="17" t="n"/>
      <c r="F953" s="17" t="n"/>
    </row>
    <row r="954" hidden="1">
      <c r="B954" s="15" t="n"/>
      <c r="C954" s="17" t="n"/>
      <c r="D954" s="53" t="n"/>
      <c r="E954" s="17" t="n"/>
      <c r="F954" s="17" t="n"/>
    </row>
    <row r="955" hidden="1">
      <c r="B955" s="15" t="n"/>
      <c r="C955" s="17" t="n"/>
      <c r="D955" s="53" t="n"/>
      <c r="E955" s="17" t="n"/>
      <c r="F955" s="17" t="n"/>
    </row>
    <row r="956" hidden="1">
      <c r="B956" s="15" t="n"/>
      <c r="C956" s="17" t="n"/>
      <c r="D956" s="53" t="n"/>
      <c r="E956" s="17" t="n"/>
      <c r="F956" s="17" t="n"/>
    </row>
    <row r="957" hidden="1">
      <c r="B957" s="15" t="n"/>
      <c r="C957" s="17" t="n"/>
      <c r="D957" s="53" t="n"/>
      <c r="E957" s="17" t="n"/>
      <c r="F957" s="17" t="n"/>
    </row>
    <row r="958" hidden="1">
      <c r="B958" s="15" t="n"/>
      <c r="C958" s="17" t="n"/>
      <c r="D958" s="53" t="n"/>
      <c r="E958" s="17" t="n"/>
      <c r="F958" s="17" t="n"/>
    </row>
    <row r="959" hidden="1">
      <c r="B959" s="15" t="n"/>
      <c r="C959" s="17" t="n"/>
      <c r="D959" s="53" t="n"/>
      <c r="E959" s="17" t="n"/>
      <c r="F959" s="17" t="n"/>
    </row>
    <row r="960" hidden="1">
      <c r="B960" s="15" t="n"/>
      <c r="C960" s="17" t="n"/>
      <c r="D960" s="53" t="n"/>
      <c r="E960" s="17" t="n"/>
      <c r="F960" s="17" t="n"/>
    </row>
    <row r="961" hidden="1">
      <c r="B961" s="15" t="n"/>
      <c r="C961" s="17" t="n"/>
      <c r="D961" s="53" t="n"/>
      <c r="E961" s="17" t="n"/>
      <c r="F961" s="17" t="n"/>
    </row>
    <row r="962" hidden="1">
      <c r="B962" s="15" t="n"/>
      <c r="C962" s="17" t="n"/>
      <c r="D962" s="53" t="n"/>
      <c r="E962" s="17" t="n"/>
      <c r="F962" s="17" t="n"/>
    </row>
    <row r="963" hidden="1">
      <c r="B963" s="15" t="n"/>
      <c r="C963" s="17" t="n"/>
      <c r="D963" s="53" t="n"/>
      <c r="E963" s="17" t="n"/>
      <c r="F963" s="17" t="n"/>
    </row>
    <row r="964" hidden="1">
      <c r="B964" s="15" t="n"/>
      <c r="C964" s="17" t="n"/>
      <c r="D964" s="53" t="n"/>
      <c r="E964" s="17" t="n"/>
      <c r="F964" s="17" t="n"/>
    </row>
    <row r="965" hidden="1">
      <c r="B965" s="15" t="n"/>
      <c r="C965" s="17" t="n"/>
      <c r="D965" s="53" t="n"/>
      <c r="E965" s="17" t="n"/>
      <c r="F965" s="17" t="n"/>
    </row>
    <row r="966" hidden="1">
      <c r="B966" s="15" t="n"/>
      <c r="C966" s="17" t="n"/>
      <c r="D966" s="53" t="n"/>
      <c r="E966" s="17" t="n"/>
      <c r="F966" s="17" t="n"/>
    </row>
    <row r="967" hidden="1">
      <c r="B967" s="15" t="n"/>
      <c r="C967" s="17" t="n"/>
      <c r="D967" s="53" t="n"/>
      <c r="E967" s="17" t="n"/>
      <c r="F967" s="17" t="n"/>
    </row>
    <row r="968" hidden="1">
      <c r="B968" s="15" t="n"/>
      <c r="C968" s="17" t="n"/>
      <c r="D968" s="53" t="n"/>
      <c r="E968" s="17" t="n"/>
      <c r="F968" s="17" t="n"/>
    </row>
    <row r="969" hidden="1">
      <c r="B969" s="15" t="n"/>
      <c r="C969" s="17" t="n"/>
      <c r="D969" s="53" t="n"/>
      <c r="E969" s="17" t="n"/>
      <c r="F969" s="17" t="n"/>
    </row>
    <row r="970" hidden="1">
      <c r="B970" s="15" t="n"/>
      <c r="C970" s="17" t="n"/>
      <c r="D970" s="53" t="n"/>
      <c r="E970" s="17" t="n"/>
      <c r="F970" s="17" t="n"/>
    </row>
    <row r="971" hidden="1">
      <c r="B971" s="15" t="n"/>
      <c r="C971" s="17" t="n"/>
      <c r="D971" s="53" t="n"/>
      <c r="E971" s="17" t="n"/>
      <c r="F971" s="17" t="n"/>
    </row>
    <row r="972" hidden="1">
      <c r="B972" s="15" t="n"/>
      <c r="C972" s="17" t="n"/>
      <c r="D972" s="53" t="n"/>
      <c r="E972" s="17" t="n"/>
      <c r="F972" s="17" t="n"/>
    </row>
    <row r="973" hidden="1">
      <c r="B973" s="15" t="n"/>
      <c r="C973" s="17" t="n"/>
      <c r="D973" s="53" t="n"/>
      <c r="E973" s="17" t="n"/>
      <c r="F973" s="17" t="n"/>
    </row>
    <row r="974" hidden="1">
      <c r="B974" s="15" t="n"/>
      <c r="C974" s="17" t="n"/>
      <c r="D974" s="53" t="n"/>
      <c r="E974" s="17" t="n"/>
      <c r="F974" s="17" t="n"/>
    </row>
    <row r="975" hidden="1">
      <c r="B975" s="15" t="n"/>
      <c r="C975" s="17" t="n"/>
      <c r="D975" s="53" t="n"/>
      <c r="E975" s="17" t="n"/>
      <c r="F975" s="17" t="n"/>
    </row>
    <row r="976" hidden="1">
      <c r="B976" s="15" t="n"/>
      <c r="C976" s="17" t="n"/>
      <c r="D976" s="53" t="n"/>
      <c r="E976" s="17" t="n"/>
      <c r="F976" s="17" t="n"/>
    </row>
    <row r="977" hidden="1">
      <c r="B977" s="15" t="n"/>
      <c r="C977" s="17" t="n"/>
      <c r="D977" s="53" t="n"/>
      <c r="E977" s="17" t="n"/>
      <c r="F977" s="17" t="n"/>
    </row>
    <row r="978" hidden="1">
      <c r="B978" s="15" t="n"/>
      <c r="C978" s="17" t="n"/>
      <c r="D978" s="53" t="n"/>
      <c r="E978" s="17" t="n"/>
      <c r="F978" s="17" t="n"/>
    </row>
    <row r="979" hidden="1">
      <c r="B979" s="15" t="n"/>
      <c r="C979" s="17" t="n"/>
      <c r="D979" s="53" t="n"/>
      <c r="E979" s="17" t="n"/>
      <c r="F979" s="17" t="n"/>
    </row>
    <row r="980" hidden="1">
      <c r="B980" s="15" t="n"/>
      <c r="C980" s="17" t="n"/>
      <c r="D980" s="53" t="n"/>
      <c r="E980" s="17" t="n"/>
      <c r="F980" s="17" t="n"/>
    </row>
    <row r="981" hidden="1">
      <c r="B981" s="15" t="n"/>
      <c r="C981" s="17" t="n"/>
      <c r="D981" s="53" t="n"/>
      <c r="E981" s="17" t="n"/>
      <c r="F981" s="17" t="n"/>
    </row>
    <row r="982" hidden="1">
      <c r="B982" s="15" t="n"/>
      <c r="C982" s="17" t="n"/>
      <c r="D982" s="53" t="n"/>
      <c r="E982" s="17" t="n"/>
      <c r="F982" s="17" t="n"/>
    </row>
    <row r="983" hidden="1">
      <c r="B983" s="15" t="n"/>
      <c r="C983" s="17" t="n"/>
      <c r="D983" s="53" t="n"/>
      <c r="E983" s="17" t="n"/>
      <c r="F983" s="17" t="n"/>
    </row>
    <row r="984" hidden="1">
      <c r="B984" s="15" t="n"/>
      <c r="C984" s="17" t="n"/>
      <c r="D984" s="53" t="n"/>
      <c r="E984" s="17" t="n"/>
      <c r="F984" s="17" t="n"/>
    </row>
    <row r="985" hidden="1">
      <c r="B985" s="15" t="n"/>
      <c r="C985" s="17" t="n"/>
      <c r="D985" s="53" t="n"/>
      <c r="E985" s="17" t="n"/>
      <c r="F985" s="17" t="n"/>
    </row>
    <row r="986" hidden="1">
      <c r="B986" s="15" t="n"/>
      <c r="C986" s="17" t="n"/>
      <c r="D986" s="53" t="n"/>
      <c r="E986" s="17" t="n"/>
      <c r="F986" s="17" t="n"/>
    </row>
    <row r="987" hidden="1">
      <c r="B987" s="15" t="n"/>
      <c r="C987" s="17" t="n"/>
      <c r="D987" s="53" t="n"/>
      <c r="E987" s="17" t="n"/>
      <c r="F987" s="17" t="n"/>
    </row>
    <row r="988" hidden="1">
      <c r="B988" s="15" t="n"/>
      <c r="C988" s="17" t="n"/>
      <c r="D988" s="53" t="n"/>
      <c r="E988" s="17" t="n"/>
      <c r="F988" s="17" t="n"/>
    </row>
    <row r="989" hidden="1">
      <c r="B989" s="15" t="n"/>
      <c r="C989" s="17" t="n"/>
      <c r="D989" s="53" t="n"/>
      <c r="E989" s="17" t="n"/>
      <c r="F989" s="17" t="n"/>
    </row>
    <row r="990" hidden="1">
      <c r="B990" s="15" t="n"/>
      <c r="C990" s="17" t="n"/>
      <c r="D990" s="53" t="n"/>
      <c r="E990" s="17" t="n"/>
      <c r="F990" s="17" t="n"/>
    </row>
    <row r="991" hidden="1">
      <c r="B991" s="15" t="n"/>
      <c r="C991" s="17" t="n"/>
      <c r="D991" s="53" t="n"/>
      <c r="E991" s="17" t="n"/>
      <c r="F991" s="17" t="n"/>
    </row>
    <row r="992" hidden="1">
      <c r="B992" s="15" t="n"/>
      <c r="C992" s="17" t="n"/>
      <c r="D992" s="53" t="n"/>
      <c r="E992" s="17" t="n"/>
      <c r="F992" s="17" t="n"/>
    </row>
    <row r="993" hidden="1">
      <c r="B993" s="15" t="n"/>
      <c r="C993" s="17" t="n"/>
      <c r="D993" s="53" t="n"/>
      <c r="E993" s="17" t="n"/>
      <c r="F993" s="17" t="n"/>
    </row>
    <row r="994" hidden="1">
      <c r="B994" s="15" t="n"/>
      <c r="C994" s="17" t="n"/>
      <c r="D994" s="53" t="n"/>
      <c r="E994" s="17" t="n"/>
      <c r="F994" s="17" t="n"/>
    </row>
    <row r="995" hidden="1">
      <c r="B995" s="15" t="n"/>
      <c r="C995" s="17" t="n"/>
      <c r="D995" s="53" t="n"/>
      <c r="E995" s="17" t="n"/>
      <c r="F995" s="17" t="n"/>
    </row>
    <row r="996" hidden="1">
      <c r="B996" s="15" t="n"/>
      <c r="C996" s="17" t="n"/>
      <c r="D996" s="53" t="n"/>
      <c r="E996" s="17" t="n"/>
      <c r="F996" s="17" t="n"/>
    </row>
    <row r="997" hidden="1">
      <c r="B997" s="15" t="n"/>
      <c r="C997" s="17" t="n"/>
      <c r="D997" s="53" t="n"/>
      <c r="E997" s="17" t="n"/>
      <c r="F997" s="17" t="n"/>
    </row>
    <row r="998" hidden="1">
      <c r="B998" s="15" t="n"/>
      <c r="C998" s="17" t="n"/>
      <c r="D998" s="53" t="n"/>
      <c r="E998" s="17" t="n"/>
      <c r="F998" s="17" t="n"/>
    </row>
    <row r="999" hidden="1">
      <c r="B999" s="15" t="n"/>
      <c r="C999" s="17" t="n"/>
      <c r="D999" s="53" t="n"/>
      <c r="E999" s="17" t="n"/>
      <c r="F999" s="17" t="n"/>
    </row>
    <row r="1000" hidden="1">
      <c r="B1000" s="15" t="n"/>
      <c r="C1000" s="17" t="n"/>
      <c r="D1000" s="53" t="n"/>
      <c r="E1000" s="17" t="n"/>
      <c r="F1000" s="17" t="n"/>
    </row>
    <row r="1001" hidden="1">
      <c r="B1001" s="15" t="n"/>
      <c r="C1001" s="17" t="n"/>
      <c r="D1001" s="53" t="n"/>
      <c r="E1001" s="17" t="n"/>
      <c r="F1001" s="17" t="n"/>
    </row>
    <row r="1002" hidden="1">
      <c r="B1002" s="15" t="n"/>
      <c r="C1002" s="17" t="n"/>
      <c r="D1002" s="53" t="n"/>
      <c r="E1002" s="17" t="n"/>
      <c r="F1002" s="17" t="n"/>
    </row>
    <row r="1003" hidden="1">
      <c r="B1003" s="15" t="n"/>
      <c r="C1003" s="17" t="n"/>
      <c r="D1003" s="53" t="n"/>
      <c r="E1003" s="17" t="n"/>
      <c r="F1003" s="17" t="n"/>
    </row>
    <row r="1004" hidden="1">
      <c r="B1004" s="15" t="n"/>
      <c r="C1004" s="17" t="n"/>
      <c r="D1004" s="53" t="n"/>
      <c r="E1004" s="17" t="n"/>
      <c r="F1004" s="17" t="n"/>
    </row>
    <row r="1005" hidden="1">
      <c r="B1005" s="15" t="n"/>
      <c r="C1005" s="17" t="n"/>
      <c r="D1005" s="53" t="n"/>
      <c r="E1005" s="17" t="n"/>
      <c r="F1005" s="17" t="n"/>
    </row>
    <row r="1006" hidden="1">
      <c r="B1006" s="15" t="n"/>
      <c r="C1006" s="17" t="n"/>
      <c r="D1006" s="53" t="n"/>
      <c r="E1006" s="17" t="n"/>
      <c r="F1006" s="17" t="n"/>
    </row>
  </sheetData>
  <dataValidations count="2">
    <dataValidation sqref="C7:C1006" showDropDown="0" showInputMessage="0" showErrorMessage="0" allowBlank="1" type="list">
      <formula1>=Holdings!$B$7:$B$66</formula1>
    </dataValidation>
    <dataValidation sqref="E7:E1006" showDropDown="0" showInputMessage="0" showErrorMessage="0" allowBlank="1" type="list">
      <formula1>"Yes,No"</formula1>
    </dataValidation>
  </dataValidations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2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/>
    <row r="2">
      <c r="B2" s="1" t="inlineStr">
        <is>
          <t>Dividend Income by Month  (Free Lite)</t>
        </is>
      </c>
    </row>
    <row r="3">
      <c r="B3" s="2" t="inlineStr">
        <is>
          <t>Received dividends from the log, 5 years side by side</t>
        </is>
      </c>
    </row>
    <row r="4"/>
    <row r="5"/>
    <row r="6">
      <c r="B6" s="28" t="inlineStr">
        <is>
          <t>Month</t>
        </is>
      </c>
      <c r="C6" s="29">
        <f>Settings!$C$6-4</f>
        <v/>
      </c>
      <c r="D6" s="29">
        <f>Settings!$C$6-3</f>
        <v/>
      </c>
      <c r="E6" s="29">
        <f>Settings!$C$6-2</f>
        <v/>
      </c>
      <c r="F6" s="29">
        <f>Settings!$C$6-1</f>
        <v/>
      </c>
      <c r="G6" s="29">
        <f>Settings!$C$6-0</f>
        <v/>
      </c>
      <c r="H6" s="28" t="inlineStr">
        <is>
          <t>5-yr total</t>
        </is>
      </c>
    </row>
    <row r="7">
      <c r="B7" s="30" t="inlineStr">
        <is>
          <t>Jan</t>
        </is>
      </c>
      <c r="C7" s="31">
        <f>SUMIFS('Dividend Log'!$D$7:$D$1006,'Dividend Log'!$B$7:$B$1006,"&gt;="&amp;DATE(C$6,1,1),'Dividend Log'!$B$7:$B$1006,"&lt;"&amp;DATE(C$6,2,1))</f>
        <v/>
      </c>
      <c r="D7" s="31">
        <f>SUMIFS('Dividend Log'!$D$7:$D$1006,'Dividend Log'!$B$7:$B$1006,"&gt;="&amp;DATE(D$6,1,1),'Dividend Log'!$B$7:$B$1006,"&lt;"&amp;DATE(D$6,2,1))</f>
        <v/>
      </c>
      <c r="E7" s="31">
        <f>SUMIFS('Dividend Log'!$D$7:$D$1006,'Dividend Log'!$B$7:$B$1006,"&gt;="&amp;DATE(E$6,1,1),'Dividend Log'!$B$7:$B$1006,"&lt;"&amp;DATE(E$6,2,1))</f>
        <v/>
      </c>
      <c r="F7" s="31">
        <f>SUMIFS('Dividend Log'!$D$7:$D$1006,'Dividend Log'!$B$7:$B$1006,"&gt;="&amp;DATE(F$6,1,1),'Dividend Log'!$B$7:$B$1006,"&lt;"&amp;DATE(F$6,2,1))</f>
        <v/>
      </c>
      <c r="G7" s="31">
        <f>SUMIFS('Dividend Log'!$D$7:$D$1006,'Dividend Log'!$B$7:$B$1006,"&gt;="&amp;DATE(G$6,1,1),'Dividend Log'!$B$7:$B$1006,"&lt;"&amp;DATE(G$6,2,1))</f>
        <v/>
      </c>
      <c r="H7" s="36">
        <f>SUM(C7:G7)</f>
        <v/>
      </c>
    </row>
    <row r="8">
      <c r="B8" s="30" t="inlineStr">
        <is>
          <t>Feb</t>
        </is>
      </c>
      <c r="C8" s="31">
        <f>SUMIFS('Dividend Log'!$D$7:$D$1006,'Dividend Log'!$B$7:$B$1006,"&gt;="&amp;DATE(C$6,2,1),'Dividend Log'!$B$7:$B$1006,"&lt;"&amp;DATE(C$6,3,1))</f>
        <v/>
      </c>
      <c r="D8" s="31">
        <f>SUMIFS('Dividend Log'!$D$7:$D$1006,'Dividend Log'!$B$7:$B$1006,"&gt;="&amp;DATE(D$6,2,1),'Dividend Log'!$B$7:$B$1006,"&lt;"&amp;DATE(D$6,3,1))</f>
        <v/>
      </c>
      <c r="E8" s="31">
        <f>SUMIFS('Dividend Log'!$D$7:$D$1006,'Dividend Log'!$B$7:$B$1006,"&gt;="&amp;DATE(E$6,2,1),'Dividend Log'!$B$7:$B$1006,"&lt;"&amp;DATE(E$6,3,1))</f>
        <v/>
      </c>
      <c r="F8" s="31">
        <f>SUMIFS('Dividend Log'!$D$7:$D$1006,'Dividend Log'!$B$7:$B$1006,"&gt;="&amp;DATE(F$6,2,1),'Dividend Log'!$B$7:$B$1006,"&lt;"&amp;DATE(F$6,3,1))</f>
        <v/>
      </c>
      <c r="G8" s="31">
        <f>SUMIFS('Dividend Log'!$D$7:$D$1006,'Dividend Log'!$B$7:$B$1006,"&gt;="&amp;DATE(G$6,2,1),'Dividend Log'!$B$7:$B$1006,"&lt;"&amp;DATE(G$6,3,1))</f>
        <v/>
      </c>
      <c r="H8" s="36">
        <f>SUM(C8:G8)</f>
        <v/>
      </c>
    </row>
    <row r="9">
      <c r="B9" s="30" t="inlineStr">
        <is>
          <t>Mar</t>
        </is>
      </c>
      <c r="C9" s="31">
        <f>SUMIFS('Dividend Log'!$D$7:$D$1006,'Dividend Log'!$B$7:$B$1006,"&gt;="&amp;DATE(C$6,3,1),'Dividend Log'!$B$7:$B$1006,"&lt;"&amp;DATE(C$6,4,1))</f>
        <v/>
      </c>
      <c r="D9" s="31">
        <f>SUMIFS('Dividend Log'!$D$7:$D$1006,'Dividend Log'!$B$7:$B$1006,"&gt;="&amp;DATE(D$6,3,1),'Dividend Log'!$B$7:$B$1006,"&lt;"&amp;DATE(D$6,4,1))</f>
        <v/>
      </c>
      <c r="E9" s="31">
        <f>SUMIFS('Dividend Log'!$D$7:$D$1006,'Dividend Log'!$B$7:$B$1006,"&gt;="&amp;DATE(E$6,3,1),'Dividend Log'!$B$7:$B$1006,"&lt;"&amp;DATE(E$6,4,1))</f>
        <v/>
      </c>
      <c r="F9" s="31">
        <f>SUMIFS('Dividend Log'!$D$7:$D$1006,'Dividend Log'!$B$7:$B$1006,"&gt;="&amp;DATE(F$6,3,1),'Dividend Log'!$B$7:$B$1006,"&lt;"&amp;DATE(F$6,4,1))</f>
        <v/>
      </c>
      <c r="G9" s="31">
        <f>SUMIFS('Dividend Log'!$D$7:$D$1006,'Dividend Log'!$B$7:$B$1006,"&gt;="&amp;DATE(G$6,3,1),'Dividend Log'!$B$7:$B$1006,"&lt;"&amp;DATE(G$6,4,1))</f>
        <v/>
      </c>
      <c r="H9" s="36">
        <f>SUM(C9:G9)</f>
        <v/>
      </c>
    </row>
    <row r="10">
      <c r="B10" s="30" t="inlineStr">
        <is>
          <t>Apr</t>
        </is>
      </c>
      <c r="C10" s="31">
        <f>SUMIFS('Dividend Log'!$D$7:$D$1006,'Dividend Log'!$B$7:$B$1006,"&gt;="&amp;DATE(C$6,4,1),'Dividend Log'!$B$7:$B$1006,"&lt;"&amp;DATE(C$6,5,1))</f>
        <v/>
      </c>
      <c r="D10" s="31">
        <f>SUMIFS('Dividend Log'!$D$7:$D$1006,'Dividend Log'!$B$7:$B$1006,"&gt;="&amp;DATE(D$6,4,1),'Dividend Log'!$B$7:$B$1006,"&lt;"&amp;DATE(D$6,5,1))</f>
        <v/>
      </c>
      <c r="E10" s="31">
        <f>SUMIFS('Dividend Log'!$D$7:$D$1006,'Dividend Log'!$B$7:$B$1006,"&gt;="&amp;DATE(E$6,4,1),'Dividend Log'!$B$7:$B$1006,"&lt;"&amp;DATE(E$6,5,1))</f>
        <v/>
      </c>
      <c r="F10" s="31">
        <f>SUMIFS('Dividend Log'!$D$7:$D$1006,'Dividend Log'!$B$7:$B$1006,"&gt;="&amp;DATE(F$6,4,1),'Dividend Log'!$B$7:$B$1006,"&lt;"&amp;DATE(F$6,5,1))</f>
        <v/>
      </c>
      <c r="G10" s="31">
        <f>SUMIFS('Dividend Log'!$D$7:$D$1006,'Dividend Log'!$B$7:$B$1006,"&gt;="&amp;DATE(G$6,4,1),'Dividend Log'!$B$7:$B$1006,"&lt;"&amp;DATE(G$6,5,1))</f>
        <v/>
      </c>
      <c r="H10" s="36">
        <f>SUM(C10:G10)</f>
        <v/>
      </c>
    </row>
    <row r="11">
      <c r="B11" s="30" t="inlineStr">
        <is>
          <t>May</t>
        </is>
      </c>
      <c r="C11" s="31">
        <f>SUMIFS('Dividend Log'!$D$7:$D$1006,'Dividend Log'!$B$7:$B$1006,"&gt;="&amp;DATE(C$6,5,1),'Dividend Log'!$B$7:$B$1006,"&lt;"&amp;DATE(C$6,6,1))</f>
        <v/>
      </c>
      <c r="D11" s="31">
        <f>SUMIFS('Dividend Log'!$D$7:$D$1006,'Dividend Log'!$B$7:$B$1006,"&gt;="&amp;DATE(D$6,5,1),'Dividend Log'!$B$7:$B$1006,"&lt;"&amp;DATE(D$6,6,1))</f>
        <v/>
      </c>
      <c r="E11" s="31">
        <f>SUMIFS('Dividend Log'!$D$7:$D$1006,'Dividend Log'!$B$7:$B$1006,"&gt;="&amp;DATE(E$6,5,1),'Dividend Log'!$B$7:$B$1006,"&lt;"&amp;DATE(E$6,6,1))</f>
        <v/>
      </c>
      <c r="F11" s="31">
        <f>SUMIFS('Dividend Log'!$D$7:$D$1006,'Dividend Log'!$B$7:$B$1006,"&gt;="&amp;DATE(F$6,5,1),'Dividend Log'!$B$7:$B$1006,"&lt;"&amp;DATE(F$6,6,1))</f>
        <v/>
      </c>
      <c r="G11" s="31">
        <f>SUMIFS('Dividend Log'!$D$7:$D$1006,'Dividend Log'!$B$7:$B$1006,"&gt;="&amp;DATE(G$6,5,1),'Dividend Log'!$B$7:$B$1006,"&lt;"&amp;DATE(G$6,6,1))</f>
        <v/>
      </c>
      <c r="H11" s="36">
        <f>SUM(C11:G11)</f>
        <v/>
      </c>
    </row>
    <row r="12">
      <c r="B12" s="30" t="inlineStr">
        <is>
          <t>Jun</t>
        </is>
      </c>
      <c r="C12" s="31">
        <f>SUMIFS('Dividend Log'!$D$7:$D$1006,'Dividend Log'!$B$7:$B$1006,"&gt;="&amp;DATE(C$6,6,1),'Dividend Log'!$B$7:$B$1006,"&lt;"&amp;DATE(C$6,7,1))</f>
        <v/>
      </c>
      <c r="D12" s="31">
        <f>SUMIFS('Dividend Log'!$D$7:$D$1006,'Dividend Log'!$B$7:$B$1006,"&gt;="&amp;DATE(D$6,6,1),'Dividend Log'!$B$7:$B$1006,"&lt;"&amp;DATE(D$6,7,1))</f>
        <v/>
      </c>
      <c r="E12" s="31">
        <f>SUMIFS('Dividend Log'!$D$7:$D$1006,'Dividend Log'!$B$7:$B$1006,"&gt;="&amp;DATE(E$6,6,1),'Dividend Log'!$B$7:$B$1006,"&lt;"&amp;DATE(E$6,7,1))</f>
        <v/>
      </c>
      <c r="F12" s="31">
        <f>SUMIFS('Dividend Log'!$D$7:$D$1006,'Dividend Log'!$B$7:$B$1006,"&gt;="&amp;DATE(F$6,6,1),'Dividend Log'!$B$7:$B$1006,"&lt;"&amp;DATE(F$6,7,1))</f>
        <v/>
      </c>
      <c r="G12" s="31">
        <f>SUMIFS('Dividend Log'!$D$7:$D$1006,'Dividend Log'!$B$7:$B$1006,"&gt;="&amp;DATE(G$6,6,1),'Dividend Log'!$B$7:$B$1006,"&lt;"&amp;DATE(G$6,7,1))</f>
        <v/>
      </c>
      <c r="H12" s="36">
        <f>SUM(C12:G12)</f>
        <v/>
      </c>
    </row>
    <row r="13">
      <c r="B13" s="30" t="inlineStr">
        <is>
          <t>Jul</t>
        </is>
      </c>
      <c r="C13" s="31">
        <f>SUMIFS('Dividend Log'!$D$7:$D$1006,'Dividend Log'!$B$7:$B$1006,"&gt;="&amp;DATE(C$6,7,1),'Dividend Log'!$B$7:$B$1006,"&lt;"&amp;DATE(C$6,8,1))</f>
        <v/>
      </c>
      <c r="D13" s="31">
        <f>SUMIFS('Dividend Log'!$D$7:$D$1006,'Dividend Log'!$B$7:$B$1006,"&gt;="&amp;DATE(D$6,7,1),'Dividend Log'!$B$7:$B$1006,"&lt;"&amp;DATE(D$6,8,1))</f>
        <v/>
      </c>
      <c r="E13" s="31">
        <f>SUMIFS('Dividend Log'!$D$7:$D$1006,'Dividend Log'!$B$7:$B$1006,"&gt;="&amp;DATE(E$6,7,1),'Dividend Log'!$B$7:$B$1006,"&lt;"&amp;DATE(E$6,8,1))</f>
        <v/>
      </c>
      <c r="F13" s="31">
        <f>SUMIFS('Dividend Log'!$D$7:$D$1006,'Dividend Log'!$B$7:$B$1006,"&gt;="&amp;DATE(F$6,7,1),'Dividend Log'!$B$7:$B$1006,"&lt;"&amp;DATE(F$6,8,1))</f>
        <v/>
      </c>
      <c r="G13" s="31">
        <f>SUMIFS('Dividend Log'!$D$7:$D$1006,'Dividend Log'!$B$7:$B$1006,"&gt;="&amp;DATE(G$6,7,1),'Dividend Log'!$B$7:$B$1006,"&lt;"&amp;DATE(G$6,8,1))</f>
        <v/>
      </c>
      <c r="H13" s="36">
        <f>SUM(C13:G13)</f>
        <v/>
      </c>
    </row>
    <row r="14">
      <c r="B14" s="30" t="inlineStr">
        <is>
          <t>Aug</t>
        </is>
      </c>
      <c r="C14" s="31">
        <f>SUMIFS('Dividend Log'!$D$7:$D$1006,'Dividend Log'!$B$7:$B$1006,"&gt;="&amp;DATE(C$6,8,1),'Dividend Log'!$B$7:$B$1006,"&lt;"&amp;DATE(C$6,9,1))</f>
        <v/>
      </c>
      <c r="D14" s="31">
        <f>SUMIFS('Dividend Log'!$D$7:$D$1006,'Dividend Log'!$B$7:$B$1006,"&gt;="&amp;DATE(D$6,8,1),'Dividend Log'!$B$7:$B$1006,"&lt;"&amp;DATE(D$6,9,1))</f>
        <v/>
      </c>
      <c r="E14" s="31">
        <f>SUMIFS('Dividend Log'!$D$7:$D$1006,'Dividend Log'!$B$7:$B$1006,"&gt;="&amp;DATE(E$6,8,1),'Dividend Log'!$B$7:$B$1006,"&lt;"&amp;DATE(E$6,9,1))</f>
        <v/>
      </c>
      <c r="F14" s="31">
        <f>SUMIFS('Dividend Log'!$D$7:$D$1006,'Dividend Log'!$B$7:$B$1006,"&gt;="&amp;DATE(F$6,8,1),'Dividend Log'!$B$7:$B$1006,"&lt;"&amp;DATE(F$6,9,1))</f>
        <v/>
      </c>
      <c r="G14" s="31">
        <f>SUMIFS('Dividend Log'!$D$7:$D$1006,'Dividend Log'!$B$7:$B$1006,"&gt;="&amp;DATE(G$6,8,1),'Dividend Log'!$B$7:$B$1006,"&lt;"&amp;DATE(G$6,9,1))</f>
        <v/>
      </c>
      <c r="H14" s="36">
        <f>SUM(C14:G14)</f>
        <v/>
      </c>
    </row>
    <row r="15">
      <c r="B15" s="30" t="inlineStr">
        <is>
          <t>Sep</t>
        </is>
      </c>
      <c r="C15" s="31">
        <f>SUMIFS('Dividend Log'!$D$7:$D$1006,'Dividend Log'!$B$7:$B$1006,"&gt;="&amp;DATE(C$6,9,1),'Dividend Log'!$B$7:$B$1006,"&lt;"&amp;DATE(C$6,10,1))</f>
        <v/>
      </c>
      <c r="D15" s="31">
        <f>SUMIFS('Dividend Log'!$D$7:$D$1006,'Dividend Log'!$B$7:$B$1006,"&gt;="&amp;DATE(D$6,9,1),'Dividend Log'!$B$7:$B$1006,"&lt;"&amp;DATE(D$6,10,1))</f>
        <v/>
      </c>
      <c r="E15" s="31">
        <f>SUMIFS('Dividend Log'!$D$7:$D$1006,'Dividend Log'!$B$7:$B$1006,"&gt;="&amp;DATE(E$6,9,1),'Dividend Log'!$B$7:$B$1006,"&lt;"&amp;DATE(E$6,10,1))</f>
        <v/>
      </c>
      <c r="F15" s="31">
        <f>SUMIFS('Dividend Log'!$D$7:$D$1006,'Dividend Log'!$B$7:$B$1006,"&gt;="&amp;DATE(F$6,9,1),'Dividend Log'!$B$7:$B$1006,"&lt;"&amp;DATE(F$6,10,1))</f>
        <v/>
      </c>
      <c r="G15" s="31">
        <f>SUMIFS('Dividend Log'!$D$7:$D$1006,'Dividend Log'!$B$7:$B$1006,"&gt;="&amp;DATE(G$6,9,1),'Dividend Log'!$B$7:$B$1006,"&lt;"&amp;DATE(G$6,10,1))</f>
        <v/>
      </c>
      <c r="H15" s="36">
        <f>SUM(C15:G15)</f>
        <v/>
      </c>
    </row>
    <row r="16">
      <c r="B16" s="30" t="inlineStr">
        <is>
          <t>Oct</t>
        </is>
      </c>
      <c r="C16" s="31">
        <f>SUMIFS('Dividend Log'!$D$7:$D$1006,'Dividend Log'!$B$7:$B$1006,"&gt;="&amp;DATE(C$6,10,1),'Dividend Log'!$B$7:$B$1006,"&lt;"&amp;DATE(C$6,11,1))</f>
        <v/>
      </c>
      <c r="D16" s="31">
        <f>SUMIFS('Dividend Log'!$D$7:$D$1006,'Dividend Log'!$B$7:$B$1006,"&gt;="&amp;DATE(D$6,10,1),'Dividend Log'!$B$7:$B$1006,"&lt;"&amp;DATE(D$6,11,1))</f>
        <v/>
      </c>
      <c r="E16" s="31">
        <f>SUMIFS('Dividend Log'!$D$7:$D$1006,'Dividend Log'!$B$7:$B$1006,"&gt;="&amp;DATE(E$6,10,1),'Dividend Log'!$B$7:$B$1006,"&lt;"&amp;DATE(E$6,11,1))</f>
        <v/>
      </c>
      <c r="F16" s="31">
        <f>SUMIFS('Dividend Log'!$D$7:$D$1006,'Dividend Log'!$B$7:$B$1006,"&gt;="&amp;DATE(F$6,10,1),'Dividend Log'!$B$7:$B$1006,"&lt;"&amp;DATE(F$6,11,1))</f>
        <v/>
      </c>
      <c r="G16" s="31">
        <f>SUMIFS('Dividend Log'!$D$7:$D$1006,'Dividend Log'!$B$7:$B$1006,"&gt;="&amp;DATE(G$6,10,1),'Dividend Log'!$B$7:$B$1006,"&lt;"&amp;DATE(G$6,11,1))</f>
        <v/>
      </c>
      <c r="H16" s="36">
        <f>SUM(C16:G16)</f>
        <v/>
      </c>
    </row>
    <row r="17">
      <c r="B17" s="30" t="inlineStr">
        <is>
          <t>Nov</t>
        </is>
      </c>
      <c r="C17" s="31">
        <f>SUMIFS('Dividend Log'!$D$7:$D$1006,'Dividend Log'!$B$7:$B$1006,"&gt;="&amp;DATE(C$6,11,1),'Dividend Log'!$B$7:$B$1006,"&lt;"&amp;DATE(C$6,12,1))</f>
        <v/>
      </c>
      <c r="D17" s="31">
        <f>SUMIFS('Dividend Log'!$D$7:$D$1006,'Dividend Log'!$B$7:$B$1006,"&gt;="&amp;DATE(D$6,11,1),'Dividend Log'!$B$7:$B$1006,"&lt;"&amp;DATE(D$6,12,1))</f>
        <v/>
      </c>
      <c r="E17" s="31">
        <f>SUMIFS('Dividend Log'!$D$7:$D$1006,'Dividend Log'!$B$7:$B$1006,"&gt;="&amp;DATE(E$6,11,1),'Dividend Log'!$B$7:$B$1006,"&lt;"&amp;DATE(E$6,12,1))</f>
        <v/>
      </c>
      <c r="F17" s="31">
        <f>SUMIFS('Dividend Log'!$D$7:$D$1006,'Dividend Log'!$B$7:$B$1006,"&gt;="&amp;DATE(F$6,11,1),'Dividend Log'!$B$7:$B$1006,"&lt;"&amp;DATE(F$6,12,1))</f>
        <v/>
      </c>
      <c r="G17" s="31">
        <f>SUMIFS('Dividend Log'!$D$7:$D$1006,'Dividend Log'!$B$7:$B$1006,"&gt;="&amp;DATE(G$6,11,1),'Dividend Log'!$B$7:$B$1006,"&lt;"&amp;DATE(G$6,12,1))</f>
        <v/>
      </c>
      <c r="H17" s="36">
        <f>SUM(C17:G17)</f>
        <v/>
      </c>
    </row>
    <row r="18">
      <c r="B18" s="30" t="inlineStr">
        <is>
          <t>Dec</t>
        </is>
      </c>
      <c r="C18" s="31">
        <f>SUMIFS('Dividend Log'!$D$7:$D$1006,'Dividend Log'!$B$7:$B$1006,"&gt;="&amp;DATE(C$6,12,1),'Dividend Log'!$B$7:$B$1006,"&lt;"&amp;DATE(C$6,13,1))</f>
        <v/>
      </c>
      <c r="D18" s="31">
        <f>SUMIFS('Dividend Log'!$D$7:$D$1006,'Dividend Log'!$B$7:$B$1006,"&gt;="&amp;DATE(D$6,12,1),'Dividend Log'!$B$7:$B$1006,"&lt;"&amp;DATE(D$6,13,1))</f>
        <v/>
      </c>
      <c r="E18" s="31">
        <f>SUMIFS('Dividend Log'!$D$7:$D$1006,'Dividend Log'!$B$7:$B$1006,"&gt;="&amp;DATE(E$6,12,1),'Dividend Log'!$B$7:$B$1006,"&lt;"&amp;DATE(E$6,13,1))</f>
        <v/>
      </c>
      <c r="F18" s="31">
        <f>SUMIFS('Dividend Log'!$D$7:$D$1006,'Dividend Log'!$B$7:$B$1006,"&gt;="&amp;DATE(F$6,12,1),'Dividend Log'!$B$7:$B$1006,"&lt;"&amp;DATE(F$6,13,1))</f>
        <v/>
      </c>
      <c r="G18" s="31">
        <f>SUMIFS('Dividend Log'!$D$7:$D$1006,'Dividend Log'!$B$7:$B$1006,"&gt;="&amp;DATE(G$6,12,1),'Dividend Log'!$B$7:$B$1006,"&lt;"&amp;DATE(G$6,13,1))</f>
        <v/>
      </c>
      <c r="H18" s="36">
        <f>SUM(C18:G18)</f>
        <v/>
      </c>
    </row>
    <row r="19">
      <c r="B19" s="12" t="inlineStr">
        <is>
          <t>TOTAL</t>
        </is>
      </c>
      <c r="C19" s="36">
        <f>SUM(C7:C18)</f>
        <v/>
      </c>
      <c r="D19" s="36">
        <f>SUM(D7:D18)</f>
        <v/>
      </c>
      <c r="E19" s="36">
        <f>SUM(E7:E18)</f>
        <v/>
      </c>
      <c r="F19" s="36">
        <f>SUM(F7:F18)</f>
        <v/>
      </c>
      <c r="G19" s="36">
        <f>SUM(G7:G18)</f>
        <v/>
      </c>
      <c r="H19" s="36">
        <f>SUM(H7:H18)</f>
        <v/>
      </c>
    </row>
    <row r="20">
      <c r="B20" s="12" t="inlineStr">
        <is>
          <t>Growth vs prior yr</t>
        </is>
      </c>
      <c r="D20" s="51">
        <f>IF(C19=0,"",D19/C19-1)</f>
        <v/>
      </c>
      <c r="E20" s="51">
        <f>IF(D19=0,"",E19/D19-1)</f>
        <v/>
      </c>
      <c r="F20" s="51">
        <f>IF(E19=0,"",F19/E19-1)</f>
        <v/>
      </c>
      <c r="G20" s="51">
        <f>IF(F19=0,"",G19/F19-1)</f>
        <v/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CalcHub Templates</dc:creator>
  <dc:title xmlns:dc="http://purl.org/dc/elements/1.1/">Dividend &amp; Investment Portfolio Tracker (Free Lite)</dc:title>
  <dcterms:created xmlns:dcterms="http://purl.org/dc/terms/" xmlns:xsi="http://www.w3.org/2001/XMLSchema-instance" xsi:type="dcterms:W3CDTF">2026-10-23T10:59:14Z</dcterms:created>
  <dcterms:modified xmlns:dcterms="http://purl.org/dc/terms/" xmlns:xsi="http://www.w3.org/2001/XMLSchema-instance" xsi:type="dcterms:W3CDTF">2026-10-23T11:18:01Z</dcterms:modified>
</cp:coreProperties>
</file>